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die1\Desktop\1402\سایت اقتصاد درمان\"/>
    </mc:Choice>
  </mc:AlternateContent>
  <bookViews>
    <workbookView xWindow="0" yWindow="0" windowWidth="24000" windowHeight="9735"/>
  </bookViews>
  <sheets>
    <sheet name="سونوگراف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6" i="2" l="1"/>
  <c r="J86" i="2"/>
  <c r="I86" i="2"/>
  <c r="K86" i="2" s="1"/>
  <c r="L85" i="2"/>
  <c r="I85" i="2"/>
  <c r="J85" i="2" s="1"/>
  <c r="L84" i="2"/>
  <c r="J84" i="2"/>
  <c r="I84" i="2"/>
  <c r="K84" i="2" s="1"/>
  <c r="L83" i="2"/>
  <c r="K83" i="2"/>
  <c r="M83" i="2" s="1"/>
  <c r="I83" i="2"/>
  <c r="J83" i="2" s="1"/>
  <c r="L82" i="2"/>
  <c r="J82" i="2"/>
  <c r="I82" i="2"/>
  <c r="K82" i="2" s="1"/>
  <c r="L81" i="2"/>
  <c r="I81" i="2"/>
  <c r="J81" i="2" s="1"/>
  <c r="L80" i="2"/>
  <c r="J80" i="2"/>
  <c r="I80" i="2"/>
  <c r="K80" i="2" s="1"/>
  <c r="L79" i="2"/>
  <c r="K79" i="2"/>
  <c r="M79" i="2" s="1"/>
  <c r="I79" i="2"/>
  <c r="J79" i="2" s="1"/>
  <c r="L78" i="2"/>
  <c r="J78" i="2"/>
  <c r="I78" i="2"/>
  <c r="K78" i="2" s="1"/>
  <c r="L77" i="2"/>
  <c r="I77" i="2"/>
  <c r="J77" i="2" s="1"/>
  <c r="L76" i="2"/>
  <c r="J76" i="2"/>
  <c r="I76" i="2"/>
  <c r="K76" i="2" s="1"/>
  <c r="L75" i="2"/>
  <c r="K75" i="2"/>
  <c r="M75" i="2" s="1"/>
  <c r="I75" i="2"/>
  <c r="J75" i="2" s="1"/>
  <c r="L74" i="2"/>
  <c r="J74" i="2"/>
  <c r="I74" i="2"/>
  <c r="K74" i="2" s="1"/>
  <c r="L73" i="2"/>
  <c r="I73" i="2"/>
  <c r="J73" i="2" s="1"/>
  <c r="L72" i="2"/>
  <c r="J72" i="2"/>
  <c r="I72" i="2"/>
  <c r="K72" i="2" s="1"/>
  <c r="L71" i="2"/>
  <c r="K71" i="2"/>
  <c r="M71" i="2" s="1"/>
  <c r="I71" i="2"/>
  <c r="J71" i="2" s="1"/>
  <c r="L70" i="2"/>
  <c r="J70" i="2"/>
  <c r="I70" i="2"/>
  <c r="K70" i="2" s="1"/>
  <c r="L69" i="2"/>
  <c r="I69" i="2"/>
  <c r="J69" i="2" s="1"/>
  <c r="L68" i="2"/>
  <c r="J68" i="2"/>
  <c r="I68" i="2"/>
  <c r="K68" i="2" s="1"/>
  <c r="L67" i="2"/>
  <c r="K67" i="2"/>
  <c r="M67" i="2" s="1"/>
  <c r="I67" i="2"/>
  <c r="J67" i="2" s="1"/>
  <c r="L66" i="2"/>
  <c r="J66" i="2"/>
  <c r="I66" i="2"/>
  <c r="K66" i="2" s="1"/>
  <c r="L65" i="2"/>
  <c r="I65" i="2"/>
  <c r="J65" i="2" s="1"/>
  <c r="L64" i="2"/>
  <c r="J64" i="2"/>
  <c r="I64" i="2"/>
  <c r="K64" i="2" s="1"/>
  <c r="L63" i="2"/>
  <c r="K63" i="2"/>
  <c r="M63" i="2" s="1"/>
  <c r="I63" i="2"/>
  <c r="J63" i="2" s="1"/>
  <c r="L62" i="2"/>
  <c r="J62" i="2"/>
  <c r="I62" i="2"/>
  <c r="K62" i="2" s="1"/>
  <c r="L61" i="2"/>
  <c r="I61" i="2"/>
  <c r="J61" i="2" s="1"/>
  <c r="L60" i="2"/>
  <c r="J60" i="2"/>
  <c r="I60" i="2"/>
  <c r="K60" i="2" s="1"/>
  <c r="L59" i="2"/>
  <c r="K59" i="2"/>
  <c r="M59" i="2" s="1"/>
  <c r="I59" i="2"/>
  <c r="J59" i="2" s="1"/>
  <c r="L58" i="2"/>
  <c r="J58" i="2"/>
  <c r="I58" i="2"/>
  <c r="K58" i="2" s="1"/>
  <c r="L57" i="2"/>
  <c r="I57" i="2"/>
  <c r="J57" i="2" s="1"/>
  <c r="L56" i="2"/>
  <c r="J56" i="2"/>
  <c r="I56" i="2"/>
  <c r="K56" i="2" s="1"/>
  <c r="L55" i="2"/>
  <c r="K55" i="2"/>
  <c r="M55" i="2" s="1"/>
  <c r="I55" i="2"/>
  <c r="J55" i="2" s="1"/>
  <c r="L54" i="2"/>
  <c r="J54" i="2"/>
  <c r="I54" i="2"/>
  <c r="K54" i="2" s="1"/>
  <c r="L53" i="2"/>
  <c r="I53" i="2"/>
  <c r="J53" i="2" s="1"/>
  <c r="L52" i="2"/>
  <c r="J52" i="2"/>
  <c r="I52" i="2"/>
  <c r="K52" i="2" s="1"/>
  <c r="L51" i="2"/>
  <c r="K51" i="2"/>
  <c r="M51" i="2" s="1"/>
  <c r="I51" i="2"/>
  <c r="J51" i="2" s="1"/>
  <c r="L50" i="2"/>
  <c r="J50" i="2"/>
  <c r="I50" i="2"/>
  <c r="K50" i="2" s="1"/>
  <c r="L49" i="2"/>
  <c r="I49" i="2"/>
  <c r="J49" i="2" s="1"/>
  <c r="L48" i="2"/>
  <c r="J48" i="2"/>
  <c r="I48" i="2"/>
  <c r="K48" i="2" s="1"/>
  <c r="L47" i="2"/>
  <c r="I47" i="2"/>
  <c r="J47" i="2" s="1"/>
  <c r="L46" i="2"/>
  <c r="J46" i="2"/>
  <c r="I46" i="2"/>
  <c r="K46" i="2" s="1"/>
  <c r="L45" i="2"/>
  <c r="K45" i="2"/>
  <c r="M45" i="2" s="1"/>
  <c r="I45" i="2"/>
  <c r="J45" i="2" s="1"/>
  <c r="L44" i="2"/>
  <c r="J44" i="2"/>
  <c r="I44" i="2"/>
  <c r="K44" i="2" s="1"/>
  <c r="L43" i="2"/>
  <c r="I43" i="2"/>
  <c r="J43" i="2" s="1"/>
  <c r="L42" i="2"/>
  <c r="J42" i="2"/>
  <c r="I42" i="2"/>
  <c r="K42" i="2" s="1"/>
  <c r="L41" i="2"/>
  <c r="K41" i="2"/>
  <c r="M41" i="2" s="1"/>
  <c r="I41" i="2"/>
  <c r="J41" i="2" s="1"/>
  <c r="L40" i="2"/>
  <c r="J40" i="2"/>
  <c r="I40" i="2"/>
  <c r="K40" i="2" s="1"/>
  <c r="L39" i="2"/>
  <c r="I39" i="2"/>
  <c r="J39" i="2" s="1"/>
  <c r="L38" i="2"/>
  <c r="J38" i="2"/>
  <c r="I38" i="2"/>
  <c r="K38" i="2" s="1"/>
  <c r="L37" i="2"/>
  <c r="K37" i="2"/>
  <c r="M37" i="2" s="1"/>
  <c r="I37" i="2"/>
  <c r="J37" i="2" s="1"/>
  <c r="L36" i="2"/>
  <c r="J36" i="2"/>
  <c r="I36" i="2"/>
  <c r="K36" i="2" s="1"/>
  <c r="L35" i="2"/>
  <c r="I35" i="2"/>
  <c r="J35" i="2" s="1"/>
  <c r="L34" i="2"/>
  <c r="J34" i="2"/>
  <c r="I34" i="2"/>
  <c r="K34" i="2" s="1"/>
  <c r="L33" i="2"/>
  <c r="K33" i="2"/>
  <c r="M33" i="2" s="1"/>
  <c r="I33" i="2"/>
  <c r="J33" i="2" s="1"/>
  <c r="L32" i="2"/>
  <c r="J32" i="2"/>
  <c r="I32" i="2"/>
  <c r="K32" i="2" s="1"/>
  <c r="L31" i="2"/>
  <c r="I31" i="2"/>
  <c r="J31" i="2" s="1"/>
  <c r="L30" i="2"/>
  <c r="I30" i="2"/>
  <c r="J30" i="2" s="1"/>
  <c r="L29" i="2"/>
  <c r="J29" i="2"/>
  <c r="I29" i="2"/>
  <c r="K29" i="2" s="1"/>
  <c r="L28" i="2"/>
  <c r="I28" i="2"/>
  <c r="J28" i="2" s="1"/>
  <c r="L27" i="2"/>
  <c r="J27" i="2"/>
  <c r="I27" i="2"/>
  <c r="K27" i="2" s="1"/>
  <c r="L26" i="2"/>
  <c r="I26" i="2"/>
  <c r="J26" i="2" s="1"/>
  <c r="L25" i="2"/>
  <c r="J25" i="2"/>
  <c r="I25" i="2"/>
  <c r="K25" i="2" s="1"/>
  <c r="L24" i="2"/>
  <c r="I24" i="2"/>
  <c r="J24" i="2" s="1"/>
  <c r="L23" i="2"/>
  <c r="J23" i="2"/>
  <c r="I23" i="2"/>
  <c r="K23" i="2" s="1"/>
  <c r="L22" i="2"/>
  <c r="I22" i="2"/>
  <c r="J22" i="2" s="1"/>
  <c r="L21" i="2"/>
  <c r="J21" i="2"/>
  <c r="I21" i="2"/>
  <c r="K21" i="2" s="1"/>
  <c r="L20" i="2"/>
  <c r="I20" i="2"/>
  <c r="J20" i="2" s="1"/>
  <c r="L19" i="2"/>
  <c r="J19" i="2"/>
  <c r="I19" i="2"/>
  <c r="K19" i="2" s="1"/>
  <c r="L18" i="2"/>
  <c r="I18" i="2"/>
  <c r="J18" i="2" s="1"/>
  <c r="L17" i="2"/>
  <c r="J17" i="2"/>
  <c r="I17" i="2"/>
  <c r="K17" i="2" s="1"/>
  <c r="L16" i="2"/>
  <c r="I16" i="2"/>
  <c r="J16" i="2" s="1"/>
  <c r="L15" i="2"/>
  <c r="J15" i="2"/>
  <c r="I15" i="2"/>
  <c r="K15" i="2" s="1"/>
  <c r="L14" i="2"/>
  <c r="I14" i="2"/>
  <c r="J14" i="2" s="1"/>
  <c r="L13" i="2"/>
  <c r="J13" i="2"/>
  <c r="I13" i="2"/>
  <c r="K13" i="2" s="1"/>
  <c r="L12" i="2"/>
  <c r="I12" i="2"/>
  <c r="J12" i="2" s="1"/>
  <c r="L11" i="2"/>
  <c r="J11" i="2"/>
  <c r="I11" i="2"/>
  <c r="K11" i="2" s="1"/>
  <c r="L10" i="2"/>
  <c r="I10" i="2"/>
  <c r="J10" i="2" s="1"/>
  <c r="L9" i="2"/>
  <c r="J9" i="2"/>
  <c r="I9" i="2"/>
  <c r="K9" i="2" s="1"/>
  <c r="L8" i="2"/>
  <c r="I8" i="2"/>
  <c r="J8" i="2" s="1"/>
  <c r="L7" i="2"/>
  <c r="J7" i="2"/>
  <c r="I7" i="2"/>
  <c r="K7" i="2" s="1"/>
  <c r="L6" i="2"/>
  <c r="I6" i="2"/>
  <c r="J6" i="2" s="1"/>
  <c r="L5" i="2"/>
  <c r="J5" i="2"/>
  <c r="I5" i="2"/>
  <c r="K5" i="2" s="1"/>
  <c r="L4" i="2"/>
  <c r="I4" i="2"/>
  <c r="J4" i="2" s="1"/>
  <c r="L3" i="2"/>
  <c r="J3" i="2"/>
  <c r="I3" i="2"/>
  <c r="K3" i="2" s="1"/>
  <c r="M5" i="2" l="1"/>
  <c r="M9" i="2"/>
  <c r="M13" i="2"/>
  <c r="M17" i="2"/>
  <c r="M21" i="2"/>
  <c r="M25" i="2"/>
  <c r="M29" i="2"/>
  <c r="M3" i="2"/>
  <c r="M7" i="2"/>
  <c r="M11" i="2"/>
  <c r="M15" i="2"/>
  <c r="M19" i="2"/>
  <c r="M23" i="2"/>
  <c r="M27" i="2"/>
  <c r="K4" i="2"/>
  <c r="M4" i="2" s="1"/>
  <c r="K10" i="2"/>
  <c r="M10" i="2" s="1"/>
  <c r="K12" i="2"/>
  <c r="M12" i="2" s="1"/>
  <c r="K14" i="2"/>
  <c r="M14" i="2" s="1"/>
  <c r="K16" i="2"/>
  <c r="M16" i="2" s="1"/>
  <c r="K18" i="2"/>
  <c r="M18" i="2" s="1"/>
  <c r="K20" i="2"/>
  <c r="M20" i="2" s="1"/>
  <c r="K22" i="2"/>
  <c r="M22" i="2" s="1"/>
  <c r="K24" i="2"/>
  <c r="M24" i="2" s="1"/>
  <c r="K26" i="2"/>
  <c r="M26" i="2" s="1"/>
  <c r="K28" i="2"/>
  <c r="M28" i="2" s="1"/>
  <c r="K30" i="2"/>
  <c r="M32" i="2"/>
  <c r="M36" i="2"/>
  <c r="M40" i="2"/>
  <c r="M44" i="2"/>
  <c r="M48" i="2"/>
  <c r="K49" i="2"/>
  <c r="M49" i="2" s="1"/>
  <c r="M52" i="2"/>
  <c r="K53" i="2"/>
  <c r="M53" i="2" s="1"/>
  <c r="M56" i="2"/>
  <c r="K57" i="2"/>
  <c r="M57" i="2" s="1"/>
  <c r="M60" i="2"/>
  <c r="K61" i="2"/>
  <c r="M61" i="2" s="1"/>
  <c r="M64" i="2"/>
  <c r="K65" i="2"/>
  <c r="M65" i="2" s="1"/>
  <c r="M68" i="2"/>
  <c r="K69" i="2"/>
  <c r="M69" i="2" s="1"/>
  <c r="M72" i="2"/>
  <c r="K73" i="2"/>
  <c r="M73" i="2" s="1"/>
  <c r="M76" i="2"/>
  <c r="K77" i="2"/>
  <c r="M77" i="2" s="1"/>
  <c r="M80" i="2"/>
  <c r="K81" i="2"/>
  <c r="M81" i="2" s="1"/>
  <c r="M84" i="2"/>
  <c r="K85" i="2"/>
  <c r="M85" i="2" s="1"/>
  <c r="K6" i="2"/>
  <c r="M6" i="2" s="1"/>
  <c r="K8" i="2"/>
  <c r="M8" i="2" s="1"/>
  <c r="M30" i="2"/>
  <c r="K31" i="2"/>
  <c r="M31" i="2" s="1"/>
  <c r="M34" i="2"/>
  <c r="K35" i="2"/>
  <c r="M35" i="2" s="1"/>
  <c r="M38" i="2"/>
  <c r="K39" i="2"/>
  <c r="M39" i="2" s="1"/>
  <c r="M42" i="2"/>
  <c r="K43" i="2"/>
  <c r="M43" i="2" s="1"/>
  <c r="M46" i="2"/>
  <c r="K47" i="2"/>
  <c r="M47" i="2" s="1"/>
  <c r="M50" i="2"/>
  <c r="M54" i="2"/>
  <c r="M58" i="2"/>
  <c r="M62" i="2"/>
  <c r="M66" i="2"/>
  <c r="M70" i="2"/>
  <c r="M74" i="2"/>
  <c r="M78" i="2"/>
  <c r="M82" i="2"/>
  <c r="M86" i="2"/>
</calcChain>
</file>

<file path=xl/sharedStrings.xml><?xml version="1.0" encoding="utf-8"?>
<sst xmlns="http://schemas.openxmlformats.org/spreadsheetml/2006/main" count="187" uniqueCount="104">
  <si>
    <t>کدملی (Code)</t>
  </si>
  <si>
    <t>ویژگی کد</t>
  </si>
  <si>
    <t>شرح کد (Value)</t>
  </si>
  <si>
    <t>توضیحات</t>
  </si>
  <si>
    <t xml:space="preserve"> کل</t>
  </si>
  <si>
    <t>حرفه‌ای</t>
  </si>
  <si>
    <t>فنی</t>
  </si>
  <si>
    <t>ارزش پایه بیهوشی</t>
  </si>
  <si>
    <t>#</t>
  </si>
  <si>
    <t>#*</t>
  </si>
  <si>
    <t>#+</t>
  </si>
  <si>
    <t>4</t>
  </si>
  <si>
    <t xml:space="preserve">سونوگرافي مغز نوزادان </t>
  </si>
  <si>
    <r>
      <t>Unquantitative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A Scan</t>
    </r>
    <r>
      <rPr>
        <sz val="12"/>
        <color indexed="8"/>
        <rFont val="B Traffic"/>
        <charset val="178"/>
      </rPr>
      <t xml:space="preserve"> با يا بدون </t>
    </r>
    <r>
      <rPr>
        <sz val="12"/>
        <color indexed="8"/>
        <rFont val="Calibri"/>
        <family val="2"/>
      </rPr>
      <t>B scan</t>
    </r>
  </si>
  <si>
    <r>
      <t>Scan A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Quantitative</t>
    </r>
    <r>
      <rPr>
        <sz val="12"/>
        <color indexed="8"/>
        <rFont val="B Traffic"/>
        <charset val="178"/>
      </rPr>
      <t xml:space="preserve"> به تنهائي</t>
    </r>
  </si>
  <si>
    <r>
      <t>سونوگرافي به ازاي هر چشم (</t>
    </r>
    <r>
      <rPr>
        <sz val="12"/>
        <color indexed="8"/>
        <rFont val="Calibri"/>
        <family val="2"/>
      </rPr>
      <t>A</t>
    </r>
    <r>
      <rPr>
        <sz val="12"/>
        <color indexed="8"/>
        <rFont val="B Traffic"/>
        <charset val="178"/>
      </rPr>
      <t xml:space="preserve"> اسكن و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 اسكن با هم ) </t>
    </r>
  </si>
  <si>
    <t xml:space="preserve">سونوگرافي تيروئيد يا پاراتيروئيد </t>
  </si>
  <si>
    <t>سونوگرافی تیروئید به همراه غدد لنفاوی گردن (نسج نرم گردن)</t>
  </si>
  <si>
    <t>2.7</t>
  </si>
  <si>
    <t xml:space="preserve">سونوگرافي غدد بزاقي (پاروتيد تحت فكي) </t>
  </si>
  <si>
    <t xml:space="preserve">سونوگرافي جستجوي مايع در پلور يا آسيت- هر كدام </t>
  </si>
  <si>
    <r>
      <t xml:space="preserve">سونوگرافي پستان به همراه فضاهاي آگزيلاري با پروب مخصوص 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یک یا دو طرفه</t>
    </r>
  </si>
  <si>
    <t>الاستوگرافی پستان</t>
  </si>
  <si>
    <t xml:space="preserve">سونوگرافي قفسه سينه </t>
  </si>
  <si>
    <t>سونوگرافي شكم (كبد، كيسه صفرا، طحال، كليه ها، پانكراس)</t>
  </si>
  <si>
    <r>
      <t>سونوگرافي از بيماران ترومايي در بخش اورژانس (</t>
    </r>
    <r>
      <rPr>
        <sz val="12"/>
        <color indexed="8"/>
        <rFont val="Calibri"/>
        <family val="2"/>
      </rPr>
      <t>FAST</t>
    </r>
    <r>
      <rPr>
        <sz val="12"/>
        <color indexed="8"/>
        <rFont val="B Traffic"/>
        <charset val="178"/>
      </rPr>
      <t xml:space="preserve">) </t>
    </r>
  </si>
  <si>
    <t>سونوگرافي كبد، كيسه صفرا و مجاري صفراوي</t>
  </si>
  <si>
    <t>سونوگرافي كيسه صفرا و مجاري صفراوي خارج كبدي</t>
  </si>
  <si>
    <t xml:space="preserve">سونوگرافي كليتين </t>
  </si>
  <si>
    <t xml:space="preserve">سونوگرافي پانكراس </t>
  </si>
  <si>
    <t xml:space="preserve">سونوگرافي طحال </t>
  </si>
  <si>
    <t>سونوگرافي رتروپريتوئن يا آئورت شكمي غیر داپلر</t>
  </si>
  <si>
    <t xml:space="preserve">سونوگرافي آپانديس </t>
  </si>
  <si>
    <t>سونوگرافی کامل لگن شامل مثانه پر و خالی، پروستات و وزیکول سمینال و یا رحم و تخمدان</t>
  </si>
  <si>
    <t>سونوگرافي كليه ها و مجاري ادراري (شامل مثانه پر)</t>
  </si>
  <si>
    <t>سونوگرافي كليه ها و مجاري ادراري و مثانه پر و خالي ( با تعيين رزيجوي ادراري)</t>
  </si>
  <si>
    <t>سونوگرافي كليه ها و مجاري ادراري و پروستات و مثانه- پر و خالي ( با تعيين رزيجوي ادراري)</t>
  </si>
  <si>
    <t>سونوگرافی کامل شکم و لگن</t>
  </si>
  <si>
    <t xml:space="preserve">سونوگرافي رحم و تخمدان از روی شكم </t>
  </si>
  <si>
    <t xml:space="preserve">سونوگرافي جستجوي حاملگی خارج از رحم </t>
  </si>
  <si>
    <t>سونوگرافي بيضه ها</t>
  </si>
  <si>
    <t>سونوگرافي آلت</t>
  </si>
  <si>
    <r>
      <t xml:space="preserve">سونوگرافي </t>
    </r>
    <r>
      <rPr>
        <sz val="12"/>
        <color indexed="8"/>
        <rFont val="Calibri"/>
        <family val="2"/>
      </rPr>
      <t>Infertility</t>
    </r>
    <r>
      <rPr>
        <sz val="12"/>
        <color indexed="8"/>
        <rFont val="B Traffic"/>
        <charset val="178"/>
      </rPr>
      <t xml:space="preserve"> در آقايان (بررسي آنومالي مجراي </t>
    </r>
    <r>
      <rPr>
        <sz val="12"/>
        <color indexed="8"/>
        <rFont val="Calibri"/>
        <family val="2"/>
      </rPr>
      <t>EJ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VD</t>
    </r>
    <r>
      <rPr>
        <sz val="12"/>
        <color indexed="8"/>
        <rFont val="B Traffic"/>
        <charset val="178"/>
      </rPr>
      <t>)</t>
    </r>
  </si>
  <si>
    <t xml:space="preserve">سونوگرافي بيضه پايين نيامده </t>
  </si>
  <si>
    <t>سونوگرافي آدرنال- یک یا دو طرفه</t>
  </si>
  <si>
    <t>سونوگرافي پروستات (ترانس ركتال)</t>
  </si>
  <si>
    <t>سونوگرافي رحم و تخمدان ها (ترانس واژينال)</t>
  </si>
  <si>
    <t>سونوگرافي ریفلاکس معده به مری</t>
  </si>
  <si>
    <t xml:space="preserve">سونوگرافی انواژیناسیون روده </t>
  </si>
  <si>
    <t>(همزمان با کد شکم و لگن قابل محاسبه و گزارش نمی‌باشد)</t>
  </si>
  <si>
    <t xml:space="preserve">سونوگرافي نسج نرم سطحی یا عمقی هر جاي بدن با ذكر ناحيه مورد درخواست </t>
  </si>
  <si>
    <t xml:space="preserve">سونوگرافي هر مفصل </t>
  </si>
  <si>
    <t>سونوگرافي تاندون</t>
  </si>
  <si>
    <t>سونوگرافي حاملگي (شامل سن، وضع جفت، جنين و ضربان قلب)</t>
  </si>
  <si>
    <t>سونوگرافي بارداري ترانس واژينال</t>
  </si>
  <si>
    <t>سونوگرافي بلوغ ريه ها جنين</t>
  </si>
  <si>
    <r>
      <t>سونوگرافي ترانس واژينال جستجوي حاملگي خارج رحم(</t>
    </r>
    <r>
      <rPr>
        <sz val="12"/>
        <color indexed="8"/>
        <rFont val="Calibri"/>
        <family val="2"/>
      </rPr>
      <t>EP</t>
    </r>
    <r>
      <rPr>
        <sz val="12"/>
        <color indexed="8"/>
        <rFont val="B Traffic"/>
        <charset val="178"/>
      </rPr>
      <t>)</t>
    </r>
  </si>
  <si>
    <t>سونوگرافي بيوفيزيكال پروفايل (بررسي حرکت، تون، تنفس جنين و مايع آمنيوتيک)</t>
  </si>
  <si>
    <t>سونوگرافی حاملگی به همراه تشخیص مالفورماسیون‌های مادرزادی جنین</t>
  </si>
  <si>
    <t xml:space="preserve">سونوگرافي براي تشخيص مالفورماسيون هاي مادرزادي جنين </t>
  </si>
  <si>
    <t>سونوگرافي استنوز هيپرتروفيک پيلور نوزاد</t>
  </si>
  <si>
    <t>سونوگرافي لومبوساکرال نوزاد</t>
  </si>
  <si>
    <r>
      <t xml:space="preserve">سونوگرافي </t>
    </r>
    <r>
      <rPr>
        <sz val="12"/>
        <color indexed="8"/>
        <rFont val="Calibri"/>
        <family val="2"/>
      </rPr>
      <t>NT</t>
    </r>
    <r>
      <rPr>
        <sz val="12"/>
        <color indexed="8"/>
        <rFont val="B Traffic"/>
        <charset val="178"/>
      </rPr>
      <t xml:space="preserve"> و يا </t>
    </r>
    <r>
      <rPr>
        <sz val="12"/>
        <color indexed="8"/>
        <rFont val="Calibri"/>
        <family val="2"/>
      </rPr>
      <t>NB</t>
    </r>
    <r>
      <rPr>
        <sz val="12"/>
        <color indexed="8"/>
        <rFont val="B Traffic"/>
        <charset val="178"/>
      </rPr>
      <t xml:space="preserve"> (کدهای مربوط به تعیین حاملگی در این کد لحاظ شده است و به صورت جداگانه قابل گزارش و اخذ نمی‌باشد)</t>
    </r>
  </si>
  <si>
    <r>
      <t xml:space="preserve">سونوگرافي </t>
    </r>
    <r>
      <rPr>
        <sz val="12"/>
        <color indexed="8"/>
        <rFont val="Calibri"/>
        <family val="2"/>
      </rPr>
      <t>NT</t>
    </r>
    <r>
      <rPr>
        <sz val="12"/>
        <color indexed="8"/>
        <rFont val="B Traffic"/>
        <charset val="178"/>
      </rPr>
      <t xml:space="preserve"> و آنومالي سه ماهه اول</t>
    </r>
  </si>
  <si>
    <t>(کدهای مربوط به تعیین حاملگی در این کد لحاظ شده است و به صورت جداگانه قابل گزارش و اخذ نمی‌باشد)</t>
  </si>
  <si>
    <t>سونوگرافي جفت از نظر کرتا</t>
  </si>
  <si>
    <t>سونوگرافي براي بررسي وضع جنين هاي چند قلويي- هر قل اضافه</t>
  </si>
  <si>
    <r>
      <t xml:space="preserve">سونوگرافي بررسي رشد جنين و </t>
    </r>
    <r>
      <rPr>
        <sz val="12"/>
        <color indexed="8"/>
        <rFont val="Calibri"/>
        <family val="2"/>
      </rPr>
      <t>IUGR</t>
    </r>
    <r>
      <rPr>
        <sz val="12"/>
        <color indexed="8"/>
        <rFont val="B Traffic"/>
        <charset val="178"/>
      </rPr>
      <t xml:space="preserve"> غيرداپلر</t>
    </r>
  </si>
  <si>
    <t>سونوگرافي كالر داپلر شرايين گردن (دوکاروتيد و دو ورتبرال و وريدهاي ژوگولار)</t>
  </si>
  <si>
    <t>سونوگرافي كالر داپلر شرايين اندام تحتاني يک طرفه</t>
  </si>
  <si>
    <t>سونوگرافي كالر داپلر شرايين اندام تحتاني دو طرفه</t>
  </si>
  <si>
    <t>سونوگرافي كالر داپلر شرايين اندام فوقاني يک طرفه</t>
  </si>
  <si>
    <t>سونوگرافي كالر داپلر شرايين اندام فوقاني دو طرفه</t>
  </si>
  <si>
    <t>سونوگرافي كالر داپلر وريدي انتهايي يک طرفه</t>
  </si>
  <si>
    <t>سونوگرافي كالر داپلر وريدي انتهايي دو طرفه</t>
  </si>
  <si>
    <t>سونوگرافي كالر داپلر شرياني وريدي- يک اندام</t>
  </si>
  <si>
    <t>سونوگرافي كالرداپلر شرياني وريدي دو اندام</t>
  </si>
  <si>
    <t>سونوگرافي كالرداپلر هر عضو شكمي يا تومورهاي شكمي يا لگن هر كدام</t>
  </si>
  <si>
    <t>سونوگرافي كالرداپلر كليه‌ها يا بيضه‌ها</t>
  </si>
  <si>
    <t>سونوگرافي كالرداپلر كليه پيوندي</t>
  </si>
  <si>
    <t>سونوگرافي كالرداپلر كبد يا ضايعات تومور</t>
  </si>
  <si>
    <t>سونوگرافي كالرداپلر رحم و تخمدان از طريق واژينال</t>
  </si>
  <si>
    <t>سونوگرافي كالرداپلر رحم حامله (رحم، جفت و جنين)</t>
  </si>
  <si>
    <r>
      <t>سونوگرافي كالرداپلرآلت (</t>
    </r>
    <r>
      <rPr>
        <sz val="12"/>
        <color indexed="8"/>
        <rFont val="Calibri"/>
        <family val="2"/>
      </rPr>
      <t>penis</t>
    </r>
    <r>
      <rPr>
        <sz val="12"/>
        <color indexed="8"/>
        <rFont val="B Traffic"/>
        <charset val="178"/>
      </rPr>
      <t>) شامل كليه مراحل مورد نياز و تزريق پاپاورين</t>
    </r>
  </si>
  <si>
    <r>
      <t>سونوگرافي كالرداپلرآلت (</t>
    </r>
    <r>
      <rPr>
        <sz val="12"/>
        <color indexed="8"/>
        <rFont val="Calibri"/>
        <family val="2"/>
      </rPr>
      <t>penis</t>
    </r>
    <r>
      <rPr>
        <sz val="12"/>
        <color indexed="8"/>
        <rFont val="B Traffic"/>
        <charset val="178"/>
      </rPr>
      <t>) بدون تزريق پاپاورين</t>
    </r>
  </si>
  <si>
    <t>سونوگرافي شانه يا زانو</t>
  </si>
  <si>
    <t>سونوگرافي کالر داپلر توده هاي نسج نرم</t>
  </si>
  <si>
    <t>سونوگرافي کالرداپلر پورت، وريد طحالي و بررسي کولترال‌ها</t>
  </si>
  <si>
    <t xml:space="preserve">هيستروسونوگرافي </t>
  </si>
  <si>
    <t>سونوگرافي داپلر رنگي پروستات به روش ترانس رکتال</t>
  </si>
  <si>
    <r>
      <t>سونوگرافي داپلرترانس كرانيال (</t>
    </r>
    <r>
      <rPr>
        <sz val="12"/>
        <color indexed="8"/>
        <rFont val="Calibri"/>
        <family val="2"/>
      </rPr>
      <t>TCD</t>
    </r>
    <r>
      <rPr>
        <sz val="12"/>
        <color indexed="8"/>
        <rFont val="B Traffic"/>
        <charset val="178"/>
      </rPr>
      <t>)</t>
    </r>
  </si>
  <si>
    <r>
      <t xml:space="preserve">سونوگرافي </t>
    </r>
    <r>
      <rPr>
        <sz val="12"/>
        <color indexed="8"/>
        <rFont val="Calibri"/>
        <family val="2"/>
      </rPr>
      <t>TCCS</t>
    </r>
    <r>
      <rPr>
        <sz val="12"/>
        <color indexed="8"/>
        <rFont val="B Traffic"/>
        <charset val="178"/>
      </rPr>
      <t>(اسکن دوبلکس شريان هاي خارج مغزي شامل کاروتيد و ورتبرال دو طرفه و وريدهاي گردني همراه با رويت پارانشيم و هسته هاي مغزي)</t>
    </r>
  </si>
  <si>
    <r>
      <t xml:space="preserve">سونوگرافي کالرداپلر </t>
    </r>
    <r>
      <rPr>
        <sz val="12"/>
        <color indexed="8"/>
        <rFont val="Calibri"/>
        <family val="2"/>
      </rPr>
      <t>IVC</t>
    </r>
    <r>
      <rPr>
        <sz val="12"/>
        <color indexed="8"/>
        <rFont val="B Traffic"/>
        <charset val="178"/>
      </rPr>
      <t xml:space="preserve"> و وريدهاي ايلياک</t>
    </r>
  </si>
  <si>
    <t>سونوگرافي کالر داپلر آئورت و شريان هاي ايلياک</t>
  </si>
  <si>
    <t>سونوگرافي کالر داپلر فيستول دياليز</t>
  </si>
  <si>
    <r>
      <t xml:space="preserve">سونوگرافي داپلر واريس اندام تحتاني يک طرفه بررسي وريدهاي سطحي وعمقي دريچه صافن و فمورال و صافن وپوپليته ال و پرفوران نارسا بهمراه </t>
    </r>
    <r>
      <rPr>
        <sz val="12"/>
        <color indexed="8"/>
        <rFont val="Calibri"/>
        <family val="2"/>
      </rPr>
      <t>mapping</t>
    </r>
  </si>
  <si>
    <r>
      <t xml:space="preserve">سونوگرافي داپلر واريس اندام تحتاني طرفه بررسي وريدهاي سطحي و عمقي دريچه صافن و فمورال و صافن و پوپليته ال و پرفوران نارسا بهمراه </t>
    </r>
    <r>
      <rPr>
        <sz val="12"/>
        <color indexed="8"/>
        <rFont val="Calibri"/>
        <family val="2"/>
      </rPr>
      <t>mapping</t>
    </r>
  </si>
  <si>
    <t>بستن کمپرسيوني سودوآنوريسم با پروب سونوگرافي</t>
  </si>
  <si>
    <t>تعرفه دولتی</t>
  </si>
  <si>
    <t>سهم بیمار</t>
  </si>
  <si>
    <t>سهم بیمه</t>
  </si>
  <si>
    <t>تعرفه خصوصی</t>
  </si>
  <si>
    <t>اسماعیل اسدی : اداره اقتصاد درمان معاونت درمان، دانشکده علوم پزشکی تربت جام</t>
  </si>
  <si>
    <t>تعرف های خدمات تشخیصی ، درمانی وزارت بهداشت ، درمان و آموزش پزشکی در سال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</si>
</sst>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 * #,##0_-_ر_ي_ا_ل_ ;_ * #,##0\-_ر_ي_ا_ل_ ;_ * &quot;-&quot;??_-_ر_ي_ا_ل_ ;_ @_ 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10"/>
      <name val="Arial"/>
      <family val="2"/>
    </font>
    <font>
      <sz val="12"/>
      <color theme="1"/>
      <name val="B Traffic"/>
      <charset val="178"/>
    </font>
    <font>
      <sz val="12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color rgb="FF000000"/>
      <name val="B Traffic"/>
      <charset val="178"/>
    </font>
    <font>
      <sz val="12"/>
      <color indexed="8"/>
      <name val="Calibri"/>
      <family val="2"/>
    </font>
    <font>
      <sz val="12"/>
      <color indexed="8"/>
      <name val="B Traffic"/>
      <charset val="178"/>
    </font>
    <font>
      <sz val="14"/>
      <color theme="1"/>
      <name val="Arial"/>
      <family val="2"/>
      <charset val="178"/>
      <scheme val="minor"/>
    </font>
    <font>
      <sz val="18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1" fontId="5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readingOrder="2"/>
    </xf>
    <xf numFmtId="0" fontId="4" fillId="0" borderId="4" xfId="0" applyFont="1" applyFill="1" applyBorder="1" applyAlignment="1">
      <alignment horizontal="right" vertical="center" wrapText="1" readingOrder="2"/>
    </xf>
    <xf numFmtId="1" fontId="7" fillId="0" borderId="3" xfId="0" applyNumberFormat="1" applyFont="1" applyFill="1" applyBorder="1" applyAlignment="1">
      <alignment horizontal="center" vertical="center" readingOrder="2"/>
    </xf>
    <xf numFmtId="0" fontId="7" fillId="0" borderId="1" xfId="0" applyFont="1" applyFill="1" applyBorder="1" applyAlignment="1">
      <alignment horizontal="right" vertical="center" wrapText="1" readingOrder="2"/>
    </xf>
    <xf numFmtId="0" fontId="7" fillId="0" borderId="1" xfId="0" applyFont="1" applyFill="1" applyBorder="1" applyAlignment="1">
      <alignment horizontal="center" vertical="center" readingOrder="2"/>
    </xf>
    <xf numFmtId="0" fontId="5" fillId="0" borderId="4" xfId="0" applyFont="1" applyFill="1" applyBorder="1" applyAlignment="1">
      <alignment horizontal="right" vertical="center" wrapText="1" readingOrder="2"/>
    </xf>
    <xf numFmtId="0" fontId="7" fillId="0" borderId="1" xfId="0" applyFont="1" applyFill="1" applyBorder="1" applyAlignment="1">
      <alignment horizontal="center" vertical="center" wrapText="1" readingOrder="2"/>
    </xf>
    <xf numFmtId="0" fontId="0" fillId="0" borderId="1" xfId="0" applyFill="1" applyBorder="1" applyAlignment="1"/>
    <xf numFmtId="165" fontId="4" fillId="0" borderId="2" xfId="1" applyNumberFormat="1" applyFont="1" applyFill="1" applyBorder="1" applyAlignment="1">
      <alignment horizontal="center" vertical="center" readingOrder="2"/>
    </xf>
    <xf numFmtId="166" fontId="12" fillId="0" borderId="6" xfId="1" applyNumberFormat="1" applyFont="1" applyFill="1" applyBorder="1" applyAlignment="1">
      <alignment horizontal="center" vertical="center" readingOrder="2"/>
    </xf>
    <xf numFmtId="0" fontId="10" fillId="3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rightToLeft="1" tabSelected="1" topLeftCell="A85" workbookViewId="0">
      <selection activeCell="A2" sqref="A2:XFD2"/>
    </sheetView>
  </sheetViews>
  <sheetFormatPr defaultRowHeight="47.25" customHeight="1" x14ac:dyDescent="0.2"/>
  <cols>
    <col min="3" max="3" width="39.375" customWidth="1"/>
    <col min="9" max="9" width="12.25" customWidth="1"/>
    <col min="11" max="11" width="10.875" customWidth="1"/>
    <col min="12" max="12" width="13.5" customWidth="1"/>
    <col min="13" max="13" width="12.625" customWidth="1"/>
  </cols>
  <sheetData>
    <row r="1" spans="1:20" ht="43.5" customHeight="1" x14ac:dyDescent="0.2">
      <c r="A1" s="15" t="s">
        <v>103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3"/>
      <c r="Q1" s="13"/>
      <c r="R1" s="13"/>
      <c r="S1" s="13"/>
      <c r="T1" s="13"/>
    </row>
    <row r="2" spans="1:20" ht="4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98</v>
      </c>
      <c r="J2" s="1" t="s">
        <v>99</v>
      </c>
      <c r="K2" s="1" t="s">
        <v>100</v>
      </c>
      <c r="L2" s="1" t="s">
        <v>101</v>
      </c>
      <c r="M2" s="1" t="s">
        <v>99</v>
      </c>
      <c r="O2">
        <v>0.7</v>
      </c>
    </row>
    <row r="3" spans="1:20" s="2" customFormat="1" ht="47.25" customHeight="1" x14ac:dyDescent="0.2">
      <c r="A3" s="6">
        <v>701500</v>
      </c>
      <c r="B3" s="3" t="s">
        <v>8</v>
      </c>
      <c r="C3" s="5" t="s">
        <v>12</v>
      </c>
      <c r="D3" s="7"/>
      <c r="E3" s="4">
        <v>2.4000000000000004</v>
      </c>
      <c r="F3" s="8">
        <v>1.6</v>
      </c>
      <c r="G3" s="8">
        <v>0.8</v>
      </c>
      <c r="H3" s="4">
        <v>0</v>
      </c>
      <c r="I3" s="12">
        <f t="shared" ref="I3:I66" si="0">F3*201000+G3*317000</f>
        <v>575200</v>
      </c>
      <c r="J3" s="12">
        <f t="shared" ref="J3:J66" si="1">I3*30/100</f>
        <v>172560</v>
      </c>
      <c r="K3" s="12">
        <f t="shared" ref="K3:K66" si="2">I3*70/100</f>
        <v>402640</v>
      </c>
      <c r="L3" s="12">
        <f t="shared" ref="L3:L66" si="3">F3*392000+G3*1316000</f>
        <v>1680000</v>
      </c>
      <c r="M3" s="12">
        <f t="shared" ref="M3:M66" si="4">L3-K3</f>
        <v>1277360</v>
      </c>
    </row>
    <row r="4" spans="1:20" s="2" customFormat="1" ht="47.25" customHeight="1" x14ac:dyDescent="0.2">
      <c r="A4" s="6">
        <v>701505</v>
      </c>
      <c r="B4" s="3" t="s">
        <v>8</v>
      </c>
      <c r="C4" s="9" t="s">
        <v>13</v>
      </c>
      <c r="D4" s="7"/>
      <c r="E4" s="4">
        <v>2</v>
      </c>
      <c r="F4" s="8">
        <v>1.3</v>
      </c>
      <c r="G4" s="8">
        <v>0.7</v>
      </c>
      <c r="H4" s="4">
        <v>0</v>
      </c>
      <c r="I4" s="12">
        <f t="shared" si="0"/>
        <v>483200</v>
      </c>
      <c r="J4" s="12">
        <f t="shared" si="1"/>
        <v>144960</v>
      </c>
      <c r="K4" s="12">
        <f t="shared" si="2"/>
        <v>338240</v>
      </c>
      <c r="L4" s="12">
        <f t="shared" si="3"/>
        <v>1430800</v>
      </c>
      <c r="M4" s="12">
        <f t="shared" si="4"/>
        <v>1092560</v>
      </c>
    </row>
    <row r="5" spans="1:20" s="2" customFormat="1" ht="47.25" customHeight="1" x14ac:dyDescent="0.2">
      <c r="A5" s="6">
        <v>701510</v>
      </c>
      <c r="B5" s="3" t="s">
        <v>8</v>
      </c>
      <c r="C5" s="9" t="s">
        <v>14</v>
      </c>
      <c r="D5" s="7"/>
      <c r="E5" s="4">
        <v>2</v>
      </c>
      <c r="F5" s="8">
        <v>1.3</v>
      </c>
      <c r="G5" s="8">
        <v>0.7</v>
      </c>
      <c r="H5" s="4">
        <v>0</v>
      </c>
      <c r="I5" s="12">
        <f t="shared" si="0"/>
        <v>483200</v>
      </c>
      <c r="J5" s="12">
        <f t="shared" si="1"/>
        <v>144960</v>
      </c>
      <c r="K5" s="12">
        <f t="shared" si="2"/>
        <v>338240</v>
      </c>
      <c r="L5" s="12">
        <f t="shared" si="3"/>
        <v>1430800</v>
      </c>
      <c r="M5" s="12">
        <f t="shared" si="4"/>
        <v>1092560</v>
      </c>
    </row>
    <row r="6" spans="1:20" s="2" customFormat="1" ht="47.25" customHeight="1" x14ac:dyDescent="0.2">
      <c r="A6" s="6">
        <v>701515</v>
      </c>
      <c r="B6" s="3" t="s">
        <v>8</v>
      </c>
      <c r="C6" s="5" t="s">
        <v>15</v>
      </c>
      <c r="D6" s="7"/>
      <c r="E6" s="4">
        <v>2.5</v>
      </c>
      <c r="F6" s="8">
        <v>1.7</v>
      </c>
      <c r="G6" s="8">
        <v>0.8</v>
      </c>
      <c r="H6" s="4">
        <v>0</v>
      </c>
      <c r="I6" s="12">
        <f t="shared" si="0"/>
        <v>595300</v>
      </c>
      <c r="J6" s="12">
        <f t="shared" si="1"/>
        <v>178590</v>
      </c>
      <c r="K6" s="12">
        <f t="shared" si="2"/>
        <v>416710</v>
      </c>
      <c r="L6" s="12">
        <f t="shared" si="3"/>
        <v>1719200</v>
      </c>
      <c r="M6" s="12">
        <f t="shared" si="4"/>
        <v>1302490</v>
      </c>
    </row>
    <row r="7" spans="1:20" s="2" customFormat="1" ht="47.25" customHeight="1" x14ac:dyDescent="0.2">
      <c r="A7" s="6">
        <v>701520</v>
      </c>
      <c r="B7" s="3" t="s">
        <v>8</v>
      </c>
      <c r="C7" s="5" t="s">
        <v>16</v>
      </c>
      <c r="D7" s="7"/>
      <c r="E7" s="4">
        <v>2.4500000000000002</v>
      </c>
      <c r="F7" s="8">
        <v>1.6</v>
      </c>
      <c r="G7" s="8">
        <v>0.85</v>
      </c>
      <c r="H7" s="4">
        <v>0</v>
      </c>
      <c r="I7" s="12">
        <f t="shared" si="0"/>
        <v>591050</v>
      </c>
      <c r="J7" s="12">
        <f t="shared" si="1"/>
        <v>177315</v>
      </c>
      <c r="K7" s="12">
        <f t="shared" si="2"/>
        <v>413735</v>
      </c>
      <c r="L7" s="12">
        <f t="shared" si="3"/>
        <v>1745800</v>
      </c>
      <c r="M7" s="12">
        <f t="shared" si="4"/>
        <v>1332065</v>
      </c>
    </row>
    <row r="8" spans="1:20" s="2" customFormat="1" ht="47.25" customHeight="1" x14ac:dyDescent="0.2">
      <c r="A8" s="6">
        <v>701521</v>
      </c>
      <c r="B8" s="3" t="s">
        <v>8</v>
      </c>
      <c r="C8" s="5" t="s">
        <v>17</v>
      </c>
      <c r="D8" s="11"/>
      <c r="E8" s="4">
        <v>4.2</v>
      </c>
      <c r="F8" s="8" t="s">
        <v>18</v>
      </c>
      <c r="G8" s="8">
        <v>1.5</v>
      </c>
      <c r="H8" s="4">
        <v>0</v>
      </c>
      <c r="I8" s="12">
        <f t="shared" si="0"/>
        <v>1018200</v>
      </c>
      <c r="J8" s="12">
        <f t="shared" si="1"/>
        <v>305460</v>
      </c>
      <c r="K8" s="12">
        <f t="shared" si="2"/>
        <v>712740</v>
      </c>
      <c r="L8" s="12">
        <f t="shared" si="3"/>
        <v>3032400</v>
      </c>
      <c r="M8" s="12">
        <f t="shared" si="4"/>
        <v>2319660</v>
      </c>
    </row>
    <row r="9" spans="1:20" s="2" customFormat="1" ht="47.25" customHeight="1" x14ac:dyDescent="0.2">
      <c r="A9" s="6">
        <v>701530</v>
      </c>
      <c r="B9" s="3" t="s">
        <v>8</v>
      </c>
      <c r="C9" s="5" t="s">
        <v>19</v>
      </c>
      <c r="D9" s="7"/>
      <c r="E9" s="4">
        <v>1.7000000000000002</v>
      </c>
      <c r="F9" s="8">
        <v>1.1000000000000001</v>
      </c>
      <c r="G9" s="8">
        <v>0.6</v>
      </c>
      <c r="H9" s="4">
        <v>0</v>
      </c>
      <c r="I9" s="12">
        <f t="shared" si="0"/>
        <v>411300</v>
      </c>
      <c r="J9" s="12">
        <f t="shared" si="1"/>
        <v>123390</v>
      </c>
      <c r="K9" s="12">
        <f t="shared" si="2"/>
        <v>287910</v>
      </c>
      <c r="L9" s="12">
        <f t="shared" si="3"/>
        <v>1220800</v>
      </c>
      <c r="M9" s="12">
        <f t="shared" si="4"/>
        <v>932890</v>
      </c>
    </row>
    <row r="10" spans="1:20" s="2" customFormat="1" ht="47.25" customHeight="1" x14ac:dyDescent="0.2">
      <c r="A10" s="6">
        <v>701535</v>
      </c>
      <c r="B10" s="3" t="s">
        <v>8</v>
      </c>
      <c r="C10" s="5" t="s">
        <v>20</v>
      </c>
      <c r="D10" s="7"/>
      <c r="E10" s="4">
        <v>1.7000000000000002</v>
      </c>
      <c r="F10" s="8">
        <v>1.1000000000000001</v>
      </c>
      <c r="G10" s="8">
        <v>0.6</v>
      </c>
      <c r="H10" s="4">
        <v>0</v>
      </c>
      <c r="I10" s="12">
        <f t="shared" si="0"/>
        <v>411300</v>
      </c>
      <c r="J10" s="12">
        <f t="shared" si="1"/>
        <v>123390</v>
      </c>
      <c r="K10" s="12">
        <f t="shared" si="2"/>
        <v>287910</v>
      </c>
      <c r="L10" s="12">
        <f t="shared" si="3"/>
        <v>1220800</v>
      </c>
      <c r="M10" s="12">
        <f t="shared" si="4"/>
        <v>932890</v>
      </c>
    </row>
    <row r="11" spans="1:20" s="2" customFormat="1" ht="47.25" customHeight="1" x14ac:dyDescent="0.2">
      <c r="A11" s="6">
        <v>701545</v>
      </c>
      <c r="B11" s="3" t="s">
        <v>8</v>
      </c>
      <c r="C11" s="5" t="s">
        <v>21</v>
      </c>
      <c r="D11" s="7"/>
      <c r="E11" s="4">
        <v>4.75</v>
      </c>
      <c r="F11" s="8">
        <v>3.2</v>
      </c>
      <c r="G11" s="8">
        <v>1.55</v>
      </c>
      <c r="H11" s="4">
        <v>0</v>
      </c>
      <c r="I11" s="12">
        <f t="shared" si="0"/>
        <v>1134550</v>
      </c>
      <c r="J11" s="12">
        <f t="shared" si="1"/>
        <v>340365</v>
      </c>
      <c r="K11" s="12">
        <f t="shared" si="2"/>
        <v>794185</v>
      </c>
      <c r="L11" s="12">
        <f t="shared" si="3"/>
        <v>3294200</v>
      </c>
      <c r="M11" s="12">
        <f t="shared" si="4"/>
        <v>2500015</v>
      </c>
    </row>
    <row r="12" spans="1:20" s="2" customFormat="1" ht="47.25" customHeight="1" x14ac:dyDescent="0.2">
      <c r="A12" s="6">
        <v>701546</v>
      </c>
      <c r="B12" s="3" t="s">
        <v>9</v>
      </c>
      <c r="C12" s="5" t="s">
        <v>22</v>
      </c>
      <c r="D12" s="7"/>
      <c r="E12" s="4">
        <v>11</v>
      </c>
      <c r="F12" s="8">
        <v>7.4</v>
      </c>
      <c r="G12" s="8">
        <v>3.6</v>
      </c>
      <c r="H12" s="4">
        <v>0</v>
      </c>
      <c r="I12" s="12">
        <f t="shared" si="0"/>
        <v>2628600</v>
      </c>
      <c r="J12" s="12">
        <f t="shared" si="1"/>
        <v>788580</v>
      </c>
      <c r="K12" s="12">
        <f t="shared" si="2"/>
        <v>1840020</v>
      </c>
      <c r="L12" s="12">
        <f t="shared" si="3"/>
        <v>7638400</v>
      </c>
      <c r="M12" s="12">
        <f t="shared" si="4"/>
        <v>5798380</v>
      </c>
    </row>
    <row r="13" spans="1:20" s="2" customFormat="1" ht="47.25" customHeight="1" x14ac:dyDescent="0.2">
      <c r="A13" s="6">
        <v>701550</v>
      </c>
      <c r="B13" s="3" t="s">
        <v>8</v>
      </c>
      <c r="C13" s="5" t="s">
        <v>23</v>
      </c>
      <c r="D13" s="7"/>
      <c r="E13" s="4">
        <v>2</v>
      </c>
      <c r="F13" s="8">
        <v>1.3</v>
      </c>
      <c r="G13" s="8">
        <v>0.7</v>
      </c>
      <c r="H13" s="4">
        <v>0</v>
      </c>
      <c r="I13" s="12">
        <f t="shared" si="0"/>
        <v>483200</v>
      </c>
      <c r="J13" s="12">
        <f t="shared" si="1"/>
        <v>144960</v>
      </c>
      <c r="K13" s="12">
        <f t="shared" si="2"/>
        <v>338240</v>
      </c>
      <c r="L13" s="12">
        <f t="shared" si="3"/>
        <v>1430800</v>
      </c>
      <c r="M13" s="12">
        <f t="shared" si="4"/>
        <v>1092560</v>
      </c>
    </row>
    <row r="14" spans="1:20" s="2" customFormat="1" ht="47.25" customHeight="1" x14ac:dyDescent="0.2">
      <c r="A14" s="6">
        <v>701555</v>
      </c>
      <c r="B14" s="3" t="s">
        <v>8</v>
      </c>
      <c r="C14" s="5" t="s">
        <v>24</v>
      </c>
      <c r="D14" s="7"/>
      <c r="E14" s="4">
        <v>3.75</v>
      </c>
      <c r="F14" s="8">
        <v>2.5</v>
      </c>
      <c r="G14" s="8">
        <v>1.25</v>
      </c>
      <c r="H14" s="4">
        <v>0</v>
      </c>
      <c r="I14" s="12">
        <f t="shared" si="0"/>
        <v>898750</v>
      </c>
      <c r="J14" s="12">
        <f t="shared" si="1"/>
        <v>269625</v>
      </c>
      <c r="K14" s="12">
        <f t="shared" si="2"/>
        <v>629125</v>
      </c>
      <c r="L14" s="12">
        <f t="shared" si="3"/>
        <v>2625000</v>
      </c>
      <c r="M14" s="12">
        <f t="shared" si="4"/>
        <v>1995875</v>
      </c>
    </row>
    <row r="15" spans="1:20" s="2" customFormat="1" ht="47.25" customHeight="1" x14ac:dyDescent="0.2">
      <c r="A15" s="6">
        <v>701556</v>
      </c>
      <c r="B15" s="3" t="s">
        <v>8</v>
      </c>
      <c r="C15" s="5" t="s">
        <v>25</v>
      </c>
      <c r="D15" s="7"/>
      <c r="E15" s="4">
        <v>3.75</v>
      </c>
      <c r="F15" s="8">
        <v>2.5</v>
      </c>
      <c r="G15" s="8">
        <v>1.25</v>
      </c>
      <c r="H15" s="4">
        <v>0</v>
      </c>
      <c r="I15" s="12">
        <f t="shared" si="0"/>
        <v>898750</v>
      </c>
      <c r="J15" s="12">
        <f t="shared" si="1"/>
        <v>269625</v>
      </c>
      <c r="K15" s="12">
        <f t="shared" si="2"/>
        <v>629125</v>
      </c>
      <c r="L15" s="12">
        <f t="shared" si="3"/>
        <v>2625000</v>
      </c>
      <c r="M15" s="12">
        <f t="shared" si="4"/>
        <v>1995875</v>
      </c>
    </row>
    <row r="16" spans="1:20" s="2" customFormat="1" ht="47.25" customHeight="1" x14ac:dyDescent="0.2">
      <c r="A16" s="6">
        <v>701560</v>
      </c>
      <c r="B16" s="3" t="s">
        <v>8</v>
      </c>
      <c r="C16" s="5" t="s">
        <v>26</v>
      </c>
      <c r="D16" s="7"/>
      <c r="E16" s="4">
        <v>2.4000000000000004</v>
      </c>
      <c r="F16" s="8">
        <v>1.6</v>
      </c>
      <c r="G16" s="8">
        <v>0.8</v>
      </c>
      <c r="H16" s="4">
        <v>0</v>
      </c>
      <c r="I16" s="12">
        <f t="shared" si="0"/>
        <v>575200</v>
      </c>
      <c r="J16" s="12">
        <f t="shared" si="1"/>
        <v>172560</v>
      </c>
      <c r="K16" s="12">
        <f t="shared" si="2"/>
        <v>402640</v>
      </c>
      <c r="L16" s="12">
        <f t="shared" si="3"/>
        <v>1680000</v>
      </c>
      <c r="M16" s="12">
        <f t="shared" si="4"/>
        <v>1277360</v>
      </c>
    </row>
    <row r="17" spans="1:13" s="2" customFormat="1" ht="47.25" customHeight="1" x14ac:dyDescent="0.2">
      <c r="A17" s="6">
        <v>701570</v>
      </c>
      <c r="B17" s="3" t="s">
        <v>8</v>
      </c>
      <c r="C17" s="5" t="s">
        <v>27</v>
      </c>
      <c r="D17" s="7"/>
      <c r="E17" s="4">
        <v>1.7000000000000002</v>
      </c>
      <c r="F17" s="8">
        <v>1.1000000000000001</v>
      </c>
      <c r="G17" s="8">
        <v>0.6</v>
      </c>
      <c r="H17" s="4">
        <v>0</v>
      </c>
      <c r="I17" s="12">
        <f t="shared" si="0"/>
        <v>411300</v>
      </c>
      <c r="J17" s="12">
        <f t="shared" si="1"/>
        <v>123390</v>
      </c>
      <c r="K17" s="12">
        <f t="shared" si="2"/>
        <v>287910</v>
      </c>
      <c r="L17" s="12">
        <f t="shared" si="3"/>
        <v>1220800</v>
      </c>
      <c r="M17" s="12">
        <f t="shared" si="4"/>
        <v>932890</v>
      </c>
    </row>
    <row r="18" spans="1:13" s="2" customFormat="1" ht="47.25" customHeight="1" x14ac:dyDescent="0.2">
      <c r="A18" s="6">
        <v>701590</v>
      </c>
      <c r="B18" s="3" t="s">
        <v>8</v>
      </c>
      <c r="C18" s="5" t="s">
        <v>28</v>
      </c>
      <c r="D18" s="7"/>
      <c r="E18" s="4">
        <v>2</v>
      </c>
      <c r="F18" s="8">
        <v>1.3</v>
      </c>
      <c r="G18" s="8">
        <v>0.7</v>
      </c>
      <c r="H18" s="4">
        <v>0</v>
      </c>
      <c r="I18" s="12">
        <f t="shared" si="0"/>
        <v>483200</v>
      </c>
      <c r="J18" s="12">
        <f t="shared" si="1"/>
        <v>144960</v>
      </c>
      <c r="K18" s="12">
        <f t="shared" si="2"/>
        <v>338240</v>
      </c>
      <c r="L18" s="12">
        <f t="shared" si="3"/>
        <v>1430800</v>
      </c>
      <c r="M18" s="12">
        <f t="shared" si="4"/>
        <v>1092560</v>
      </c>
    </row>
    <row r="19" spans="1:13" s="2" customFormat="1" ht="47.25" customHeight="1" x14ac:dyDescent="0.2">
      <c r="A19" s="6">
        <v>701595</v>
      </c>
      <c r="B19" s="3" t="s">
        <v>8</v>
      </c>
      <c r="C19" s="5" t="s">
        <v>29</v>
      </c>
      <c r="D19" s="7"/>
      <c r="E19" s="4">
        <v>1.7000000000000002</v>
      </c>
      <c r="F19" s="8">
        <v>1.1000000000000001</v>
      </c>
      <c r="G19" s="8">
        <v>0.6</v>
      </c>
      <c r="H19" s="4">
        <v>0</v>
      </c>
      <c r="I19" s="12">
        <f t="shared" si="0"/>
        <v>411300</v>
      </c>
      <c r="J19" s="12">
        <f t="shared" si="1"/>
        <v>123390</v>
      </c>
      <c r="K19" s="12">
        <f t="shared" si="2"/>
        <v>287910</v>
      </c>
      <c r="L19" s="12">
        <f t="shared" si="3"/>
        <v>1220800</v>
      </c>
      <c r="M19" s="12">
        <f t="shared" si="4"/>
        <v>932890</v>
      </c>
    </row>
    <row r="20" spans="1:13" s="2" customFormat="1" ht="47.25" customHeight="1" x14ac:dyDescent="0.2">
      <c r="A20" s="6">
        <v>701600</v>
      </c>
      <c r="B20" s="3" t="s">
        <v>8</v>
      </c>
      <c r="C20" s="5" t="s">
        <v>30</v>
      </c>
      <c r="D20" s="7"/>
      <c r="E20" s="4">
        <v>1.7000000000000002</v>
      </c>
      <c r="F20" s="8">
        <v>1.1000000000000001</v>
      </c>
      <c r="G20" s="8">
        <v>0.6</v>
      </c>
      <c r="H20" s="4">
        <v>0</v>
      </c>
      <c r="I20" s="12">
        <f t="shared" si="0"/>
        <v>411300</v>
      </c>
      <c r="J20" s="12">
        <f t="shared" si="1"/>
        <v>123390</v>
      </c>
      <c r="K20" s="12">
        <f t="shared" si="2"/>
        <v>287910</v>
      </c>
      <c r="L20" s="12">
        <f t="shared" si="3"/>
        <v>1220800</v>
      </c>
      <c r="M20" s="12">
        <f t="shared" si="4"/>
        <v>932890</v>
      </c>
    </row>
    <row r="21" spans="1:13" s="2" customFormat="1" ht="47.25" customHeight="1" x14ac:dyDescent="0.2">
      <c r="A21" s="6">
        <v>701605</v>
      </c>
      <c r="B21" s="3" t="s">
        <v>8</v>
      </c>
      <c r="C21" s="5" t="s">
        <v>31</v>
      </c>
      <c r="D21" s="7"/>
      <c r="E21" s="4">
        <v>1.9</v>
      </c>
      <c r="F21" s="8">
        <v>1.3</v>
      </c>
      <c r="G21" s="8">
        <v>0.6</v>
      </c>
      <c r="H21" s="4">
        <v>0</v>
      </c>
      <c r="I21" s="12">
        <f t="shared" si="0"/>
        <v>451500</v>
      </c>
      <c r="J21" s="12">
        <f t="shared" si="1"/>
        <v>135450</v>
      </c>
      <c r="K21" s="12">
        <f t="shared" si="2"/>
        <v>316050</v>
      </c>
      <c r="L21" s="12">
        <f t="shared" si="3"/>
        <v>1299200</v>
      </c>
      <c r="M21" s="12">
        <f t="shared" si="4"/>
        <v>983150</v>
      </c>
    </row>
    <row r="22" spans="1:13" s="2" customFormat="1" ht="47.25" customHeight="1" x14ac:dyDescent="0.2">
      <c r="A22" s="6">
        <v>701610</v>
      </c>
      <c r="B22" s="3" t="s">
        <v>8</v>
      </c>
      <c r="C22" s="5" t="s">
        <v>32</v>
      </c>
      <c r="D22" s="7"/>
      <c r="E22" s="4">
        <v>2.0999999999999996</v>
      </c>
      <c r="F22" s="8">
        <v>1.4</v>
      </c>
      <c r="G22" s="8">
        <v>0.7</v>
      </c>
      <c r="H22" s="4">
        <v>0</v>
      </c>
      <c r="I22" s="12">
        <f t="shared" si="0"/>
        <v>503300</v>
      </c>
      <c r="J22" s="12">
        <f t="shared" si="1"/>
        <v>150990</v>
      </c>
      <c r="K22" s="12">
        <f t="shared" si="2"/>
        <v>352310</v>
      </c>
      <c r="L22" s="12">
        <f t="shared" si="3"/>
        <v>1470000</v>
      </c>
      <c r="M22" s="12">
        <f t="shared" si="4"/>
        <v>1117690</v>
      </c>
    </row>
    <row r="23" spans="1:13" s="2" customFormat="1" ht="47.25" customHeight="1" x14ac:dyDescent="0.2">
      <c r="A23" s="6">
        <v>701611</v>
      </c>
      <c r="B23" s="3" t="s">
        <v>8</v>
      </c>
      <c r="C23" s="5" t="s">
        <v>33</v>
      </c>
      <c r="D23" s="7"/>
      <c r="E23" s="4">
        <v>3.1500000000000004</v>
      </c>
      <c r="F23" s="8">
        <v>2.1</v>
      </c>
      <c r="G23" s="8">
        <v>1.05</v>
      </c>
      <c r="H23" s="4">
        <v>0</v>
      </c>
      <c r="I23" s="12">
        <f t="shared" si="0"/>
        <v>754950</v>
      </c>
      <c r="J23" s="12">
        <f t="shared" si="1"/>
        <v>226485</v>
      </c>
      <c r="K23" s="12">
        <f t="shared" si="2"/>
        <v>528465</v>
      </c>
      <c r="L23" s="12">
        <f t="shared" si="3"/>
        <v>2205000</v>
      </c>
      <c r="M23" s="12">
        <f t="shared" si="4"/>
        <v>1676535</v>
      </c>
    </row>
    <row r="24" spans="1:13" s="2" customFormat="1" ht="47.25" customHeight="1" x14ac:dyDescent="0.2">
      <c r="A24" s="6">
        <v>701615</v>
      </c>
      <c r="B24" s="3" t="s">
        <v>8</v>
      </c>
      <c r="C24" s="5" t="s">
        <v>34</v>
      </c>
      <c r="D24" s="7"/>
      <c r="E24" s="4">
        <v>3</v>
      </c>
      <c r="F24" s="8">
        <v>2</v>
      </c>
      <c r="G24" s="8">
        <v>1</v>
      </c>
      <c r="H24" s="4">
        <v>0</v>
      </c>
      <c r="I24" s="12">
        <f t="shared" si="0"/>
        <v>719000</v>
      </c>
      <c r="J24" s="12">
        <f t="shared" si="1"/>
        <v>215700</v>
      </c>
      <c r="K24" s="12">
        <f t="shared" si="2"/>
        <v>503300</v>
      </c>
      <c r="L24" s="12">
        <f t="shared" si="3"/>
        <v>2100000</v>
      </c>
      <c r="M24" s="12">
        <f t="shared" si="4"/>
        <v>1596700</v>
      </c>
    </row>
    <row r="25" spans="1:13" s="2" customFormat="1" ht="47.25" customHeight="1" x14ac:dyDescent="0.2">
      <c r="A25" s="6">
        <v>701620</v>
      </c>
      <c r="B25" s="3" t="s">
        <v>8</v>
      </c>
      <c r="C25" s="5" t="s">
        <v>35</v>
      </c>
      <c r="D25" s="7"/>
      <c r="E25" s="4">
        <v>3.3000000000000003</v>
      </c>
      <c r="F25" s="8">
        <v>2.2000000000000002</v>
      </c>
      <c r="G25" s="8">
        <v>1.1000000000000001</v>
      </c>
      <c r="H25" s="4">
        <v>0</v>
      </c>
      <c r="I25" s="12">
        <f t="shared" si="0"/>
        <v>790900</v>
      </c>
      <c r="J25" s="12">
        <f t="shared" si="1"/>
        <v>237270</v>
      </c>
      <c r="K25" s="12">
        <f t="shared" si="2"/>
        <v>553630</v>
      </c>
      <c r="L25" s="12">
        <f t="shared" si="3"/>
        <v>2310000.0000000005</v>
      </c>
      <c r="M25" s="12">
        <f t="shared" si="4"/>
        <v>1756370.0000000005</v>
      </c>
    </row>
    <row r="26" spans="1:13" s="2" customFormat="1" ht="47.25" customHeight="1" x14ac:dyDescent="0.2">
      <c r="A26" s="6">
        <v>701625</v>
      </c>
      <c r="B26" s="3" t="s">
        <v>8</v>
      </c>
      <c r="C26" s="5" t="s">
        <v>36</v>
      </c>
      <c r="D26" s="7"/>
      <c r="E26" s="4">
        <v>4.5</v>
      </c>
      <c r="F26" s="8">
        <v>3</v>
      </c>
      <c r="G26" s="8">
        <v>1.5</v>
      </c>
      <c r="H26" s="4">
        <v>0</v>
      </c>
      <c r="I26" s="12">
        <f t="shared" si="0"/>
        <v>1078500</v>
      </c>
      <c r="J26" s="12">
        <f t="shared" si="1"/>
        <v>323550</v>
      </c>
      <c r="K26" s="12">
        <f t="shared" si="2"/>
        <v>754950</v>
      </c>
      <c r="L26" s="12">
        <f t="shared" si="3"/>
        <v>3150000</v>
      </c>
      <c r="M26" s="12">
        <f t="shared" si="4"/>
        <v>2395050</v>
      </c>
    </row>
    <row r="27" spans="1:13" s="2" customFormat="1" ht="47.25" customHeight="1" x14ac:dyDescent="0.2">
      <c r="A27" s="6">
        <v>701626</v>
      </c>
      <c r="B27" s="3" t="s">
        <v>8</v>
      </c>
      <c r="C27" s="5" t="s">
        <v>37</v>
      </c>
      <c r="D27" s="7"/>
      <c r="E27" s="4">
        <v>5</v>
      </c>
      <c r="F27" s="8">
        <v>3.35</v>
      </c>
      <c r="G27" s="8">
        <v>1.65</v>
      </c>
      <c r="H27" s="4">
        <v>0</v>
      </c>
      <c r="I27" s="12">
        <f t="shared" si="0"/>
        <v>1196400</v>
      </c>
      <c r="J27" s="12">
        <f t="shared" si="1"/>
        <v>358920</v>
      </c>
      <c r="K27" s="12">
        <f t="shared" si="2"/>
        <v>837480</v>
      </c>
      <c r="L27" s="12">
        <f t="shared" si="3"/>
        <v>3484600</v>
      </c>
      <c r="M27" s="12">
        <f t="shared" si="4"/>
        <v>2647120</v>
      </c>
    </row>
    <row r="28" spans="1:13" s="2" customFormat="1" ht="47.25" customHeight="1" x14ac:dyDescent="0.2">
      <c r="A28" s="6">
        <v>701655</v>
      </c>
      <c r="B28" s="3" t="s">
        <v>8</v>
      </c>
      <c r="C28" s="5" t="s">
        <v>38</v>
      </c>
      <c r="D28" s="7"/>
      <c r="E28" s="4">
        <v>2.9</v>
      </c>
      <c r="F28" s="8">
        <v>1.95</v>
      </c>
      <c r="G28" s="8">
        <v>0.95</v>
      </c>
      <c r="H28" s="4">
        <v>0</v>
      </c>
      <c r="I28" s="12">
        <f t="shared" si="0"/>
        <v>693100</v>
      </c>
      <c r="J28" s="12">
        <f t="shared" si="1"/>
        <v>207930</v>
      </c>
      <c r="K28" s="12">
        <f t="shared" si="2"/>
        <v>485170</v>
      </c>
      <c r="L28" s="12">
        <f t="shared" si="3"/>
        <v>2014600</v>
      </c>
      <c r="M28" s="12">
        <f t="shared" si="4"/>
        <v>1529430</v>
      </c>
    </row>
    <row r="29" spans="1:13" s="2" customFormat="1" ht="47.25" customHeight="1" x14ac:dyDescent="0.2">
      <c r="A29" s="6">
        <v>701660</v>
      </c>
      <c r="B29" s="3" t="s">
        <v>8</v>
      </c>
      <c r="C29" s="5" t="s">
        <v>39</v>
      </c>
      <c r="D29" s="7"/>
      <c r="E29" s="4">
        <v>2.5</v>
      </c>
      <c r="F29" s="8">
        <v>1.7</v>
      </c>
      <c r="G29" s="8">
        <v>0.8</v>
      </c>
      <c r="H29" s="4">
        <v>0</v>
      </c>
      <c r="I29" s="12">
        <f t="shared" si="0"/>
        <v>595300</v>
      </c>
      <c r="J29" s="12">
        <f t="shared" si="1"/>
        <v>178590</v>
      </c>
      <c r="K29" s="12">
        <f t="shared" si="2"/>
        <v>416710</v>
      </c>
      <c r="L29" s="12">
        <f t="shared" si="3"/>
        <v>1719200</v>
      </c>
      <c r="M29" s="12">
        <f t="shared" si="4"/>
        <v>1302490</v>
      </c>
    </row>
    <row r="30" spans="1:13" s="2" customFormat="1" ht="47.25" customHeight="1" x14ac:dyDescent="0.2">
      <c r="A30" s="6">
        <v>701665</v>
      </c>
      <c r="B30" s="3" t="s">
        <v>8</v>
      </c>
      <c r="C30" s="5" t="s">
        <v>40</v>
      </c>
      <c r="D30" s="7"/>
      <c r="E30" s="4">
        <v>2.8</v>
      </c>
      <c r="F30" s="8">
        <v>1.9</v>
      </c>
      <c r="G30" s="8">
        <v>0.9</v>
      </c>
      <c r="H30" s="4">
        <v>0</v>
      </c>
      <c r="I30" s="12">
        <f t="shared" si="0"/>
        <v>667200</v>
      </c>
      <c r="J30" s="12">
        <f t="shared" si="1"/>
        <v>200160</v>
      </c>
      <c r="K30" s="12">
        <f t="shared" si="2"/>
        <v>467040</v>
      </c>
      <c r="L30" s="12">
        <f t="shared" si="3"/>
        <v>1929200</v>
      </c>
      <c r="M30" s="12">
        <f t="shared" si="4"/>
        <v>1462160</v>
      </c>
    </row>
    <row r="31" spans="1:13" s="2" customFormat="1" ht="47.25" customHeight="1" x14ac:dyDescent="0.2">
      <c r="A31" s="6">
        <v>701666</v>
      </c>
      <c r="B31" s="3" t="s">
        <v>8</v>
      </c>
      <c r="C31" s="5" t="s">
        <v>41</v>
      </c>
      <c r="D31" s="7"/>
      <c r="E31" s="4">
        <v>2.8</v>
      </c>
      <c r="F31" s="8">
        <v>1.9</v>
      </c>
      <c r="G31" s="8">
        <v>0.9</v>
      </c>
      <c r="H31" s="4">
        <v>0</v>
      </c>
      <c r="I31" s="12">
        <f t="shared" si="0"/>
        <v>667200</v>
      </c>
      <c r="J31" s="12">
        <f t="shared" si="1"/>
        <v>200160</v>
      </c>
      <c r="K31" s="12">
        <f t="shared" si="2"/>
        <v>467040</v>
      </c>
      <c r="L31" s="12">
        <f t="shared" si="3"/>
        <v>1929200</v>
      </c>
      <c r="M31" s="12">
        <f t="shared" si="4"/>
        <v>1462160</v>
      </c>
    </row>
    <row r="32" spans="1:13" s="2" customFormat="1" ht="47.25" customHeight="1" x14ac:dyDescent="0.2">
      <c r="A32" s="6">
        <v>701667</v>
      </c>
      <c r="B32" s="3" t="s">
        <v>8</v>
      </c>
      <c r="C32" s="5" t="s">
        <v>42</v>
      </c>
      <c r="D32" s="7"/>
      <c r="E32" s="4">
        <v>4.5</v>
      </c>
      <c r="F32" s="8">
        <v>3</v>
      </c>
      <c r="G32" s="8">
        <v>1.5</v>
      </c>
      <c r="H32" s="4">
        <v>0</v>
      </c>
      <c r="I32" s="12">
        <f t="shared" si="0"/>
        <v>1078500</v>
      </c>
      <c r="J32" s="12">
        <f t="shared" si="1"/>
        <v>323550</v>
      </c>
      <c r="K32" s="12">
        <f t="shared" si="2"/>
        <v>754950</v>
      </c>
      <c r="L32" s="12">
        <f t="shared" si="3"/>
        <v>3150000</v>
      </c>
      <c r="M32" s="12">
        <f t="shared" si="4"/>
        <v>2395050</v>
      </c>
    </row>
    <row r="33" spans="1:13" s="2" customFormat="1" ht="47.25" customHeight="1" x14ac:dyDescent="0.2">
      <c r="A33" s="6">
        <v>701670</v>
      </c>
      <c r="B33" s="3" t="s">
        <v>8</v>
      </c>
      <c r="C33" s="5" t="s">
        <v>43</v>
      </c>
      <c r="D33" s="7"/>
      <c r="E33" s="4">
        <v>3</v>
      </c>
      <c r="F33" s="8">
        <v>2</v>
      </c>
      <c r="G33" s="8">
        <v>1</v>
      </c>
      <c r="H33" s="4">
        <v>0</v>
      </c>
      <c r="I33" s="12">
        <f t="shared" si="0"/>
        <v>719000</v>
      </c>
      <c r="J33" s="12">
        <f t="shared" si="1"/>
        <v>215700</v>
      </c>
      <c r="K33" s="12">
        <f t="shared" si="2"/>
        <v>503300</v>
      </c>
      <c r="L33" s="12">
        <f t="shared" si="3"/>
        <v>2100000</v>
      </c>
      <c r="M33" s="12">
        <f t="shared" si="4"/>
        <v>1596700</v>
      </c>
    </row>
    <row r="34" spans="1:13" s="2" customFormat="1" ht="47.25" customHeight="1" x14ac:dyDescent="0.2">
      <c r="A34" s="6">
        <v>701680</v>
      </c>
      <c r="B34" s="3" t="s">
        <v>8</v>
      </c>
      <c r="C34" s="5" t="s">
        <v>44</v>
      </c>
      <c r="D34" s="7"/>
      <c r="E34" s="4">
        <v>2</v>
      </c>
      <c r="F34" s="8">
        <v>1.3</v>
      </c>
      <c r="G34" s="8">
        <v>0.7</v>
      </c>
      <c r="H34" s="4">
        <v>0</v>
      </c>
      <c r="I34" s="12">
        <f t="shared" si="0"/>
        <v>483200</v>
      </c>
      <c r="J34" s="12">
        <f t="shared" si="1"/>
        <v>144960</v>
      </c>
      <c r="K34" s="12">
        <f t="shared" si="2"/>
        <v>338240</v>
      </c>
      <c r="L34" s="12">
        <f t="shared" si="3"/>
        <v>1430800</v>
      </c>
      <c r="M34" s="12">
        <f t="shared" si="4"/>
        <v>1092560</v>
      </c>
    </row>
    <row r="35" spans="1:13" s="2" customFormat="1" ht="47.25" customHeight="1" x14ac:dyDescent="0.2">
      <c r="A35" s="6">
        <v>701685</v>
      </c>
      <c r="B35" s="3" t="s">
        <v>8</v>
      </c>
      <c r="C35" s="5" t="s">
        <v>45</v>
      </c>
      <c r="D35" s="7"/>
      <c r="E35" s="4">
        <v>4.5</v>
      </c>
      <c r="F35" s="8">
        <v>3</v>
      </c>
      <c r="G35" s="8">
        <v>1.5</v>
      </c>
      <c r="H35" s="4">
        <v>0</v>
      </c>
      <c r="I35" s="12">
        <f t="shared" si="0"/>
        <v>1078500</v>
      </c>
      <c r="J35" s="12">
        <f t="shared" si="1"/>
        <v>323550</v>
      </c>
      <c r="K35" s="12">
        <f t="shared" si="2"/>
        <v>754950</v>
      </c>
      <c r="L35" s="12">
        <f t="shared" si="3"/>
        <v>3150000</v>
      </c>
      <c r="M35" s="12">
        <f t="shared" si="4"/>
        <v>2395050</v>
      </c>
    </row>
    <row r="36" spans="1:13" s="2" customFormat="1" ht="47.25" customHeight="1" x14ac:dyDescent="0.2">
      <c r="A36" s="6">
        <v>701690</v>
      </c>
      <c r="B36" s="3" t="s">
        <v>8</v>
      </c>
      <c r="C36" s="5" t="s">
        <v>46</v>
      </c>
      <c r="D36" s="7"/>
      <c r="E36" s="4">
        <v>3.5</v>
      </c>
      <c r="F36" s="8">
        <v>2.2999999999999998</v>
      </c>
      <c r="G36" s="8">
        <v>1.2</v>
      </c>
      <c r="H36" s="4">
        <v>0</v>
      </c>
      <c r="I36" s="12">
        <f t="shared" si="0"/>
        <v>842700</v>
      </c>
      <c r="J36" s="12">
        <f t="shared" si="1"/>
        <v>252810</v>
      </c>
      <c r="K36" s="12">
        <f t="shared" si="2"/>
        <v>589890</v>
      </c>
      <c r="L36" s="12">
        <f t="shared" si="3"/>
        <v>2480800</v>
      </c>
      <c r="M36" s="12">
        <f t="shared" si="4"/>
        <v>1890910</v>
      </c>
    </row>
    <row r="37" spans="1:13" s="2" customFormat="1" ht="47.25" customHeight="1" x14ac:dyDescent="0.2">
      <c r="A37" s="6">
        <v>701695</v>
      </c>
      <c r="B37" s="3" t="s">
        <v>8</v>
      </c>
      <c r="C37" s="5" t="s">
        <v>47</v>
      </c>
      <c r="D37" s="7"/>
      <c r="E37" s="4">
        <v>3</v>
      </c>
      <c r="F37" s="8">
        <v>2</v>
      </c>
      <c r="G37" s="8">
        <v>1</v>
      </c>
      <c r="H37" s="4">
        <v>0</v>
      </c>
      <c r="I37" s="12">
        <f t="shared" si="0"/>
        <v>719000</v>
      </c>
      <c r="J37" s="12">
        <f t="shared" si="1"/>
        <v>215700</v>
      </c>
      <c r="K37" s="12">
        <f t="shared" si="2"/>
        <v>503300</v>
      </c>
      <c r="L37" s="12">
        <f t="shared" si="3"/>
        <v>2100000</v>
      </c>
      <c r="M37" s="12">
        <f t="shared" si="4"/>
        <v>1596700</v>
      </c>
    </row>
    <row r="38" spans="1:13" s="2" customFormat="1" ht="47.25" customHeight="1" x14ac:dyDescent="0.2">
      <c r="A38" s="6">
        <v>701696</v>
      </c>
      <c r="B38" s="3" t="s">
        <v>8</v>
      </c>
      <c r="C38" s="5" t="s">
        <v>48</v>
      </c>
      <c r="D38" s="7" t="s">
        <v>49</v>
      </c>
      <c r="E38" s="4">
        <v>3</v>
      </c>
      <c r="F38" s="8">
        <v>2</v>
      </c>
      <c r="G38" s="8">
        <v>1</v>
      </c>
      <c r="H38" s="4">
        <v>0</v>
      </c>
      <c r="I38" s="12">
        <f t="shared" si="0"/>
        <v>719000</v>
      </c>
      <c r="J38" s="12">
        <f t="shared" si="1"/>
        <v>215700</v>
      </c>
      <c r="K38" s="12">
        <f t="shared" si="2"/>
        <v>503300</v>
      </c>
      <c r="L38" s="12">
        <f t="shared" si="3"/>
        <v>2100000</v>
      </c>
      <c r="M38" s="12">
        <f t="shared" si="4"/>
        <v>1596700</v>
      </c>
    </row>
    <row r="39" spans="1:13" s="2" customFormat="1" ht="47.25" customHeight="1" x14ac:dyDescent="0.2">
      <c r="A39" s="6">
        <v>701700</v>
      </c>
      <c r="B39" s="3" t="s">
        <v>8</v>
      </c>
      <c r="C39" s="5" t="s">
        <v>48</v>
      </c>
      <c r="D39" s="7"/>
      <c r="E39" s="4">
        <v>3</v>
      </c>
      <c r="F39" s="8">
        <v>2</v>
      </c>
      <c r="G39" s="8">
        <v>1</v>
      </c>
      <c r="H39" s="4">
        <v>0</v>
      </c>
      <c r="I39" s="12">
        <f t="shared" si="0"/>
        <v>719000</v>
      </c>
      <c r="J39" s="12">
        <f t="shared" si="1"/>
        <v>215700</v>
      </c>
      <c r="K39" s="12">
        <f t="shared" si="2"/>
        <v>503300</v>
      </c>
      <c r="L39" s="12">
        <f t="shared" si="3"/>
        <v>2100000</v>
      </c>
      <c r="M39" s="12">
        <f t="shared" si="4"/>
        <v>1596700</v>
      </c>
    </row>
    <row r="40" spans="1:13" s="2" customFormat="1" ht="47.25" customHeight="1" x14ac:dyDescent="0.2">
      <c r="A40" s="6">
        <v>701705</v>
      </c>
      <c r="B40" s="3" t="s">
        <v>8</v>
      </c>
      <c r="C40" s="5" t="s">
        <v>50</v>
      </c>
      <c r="D40" s="7"/>
      <c r="E40" s="4">
        <v>3</v>
      </c>
      <c r="F40" s="8">
        <v>2</v>
      </c>
      <c r="G40" s="8">
        <v>1</v>
      </c>
      <c r="H40" s="4">
        <v>0</v>
      </c>
      <c r="I40" s="12">
        <f t="shared" si="0"/>
        <v>719000</v>
      </c>
      <c r="J40" s="12">
        <f t="shared" si="1"/>
        <v>215700</v>
      </c>
      <c r="K40" s="12">
        <f t="shared" si="2"/>
        <v>503300</v>
      </c>
      <c r="L40" s="12">
        <f t="shared" si="3"/>
        <v>2100000</v>
      </c>
      <c r="M40" s="12">
        <f t="shared" si="4"/>
        <v>1596700</v>
      </c>
    </row>
    <row r="41" spans="1:13" s="2" customFormat="1" ht="47.25" customHeight="1" x14ac:dyDescent="0.2">
      <c r="A41" s="6">
        <v>701706</v>
      </c>
      <c r="B41" s="3" t="s">
        <v>8</v>
      </c>
      <c r="C41" s="5" t="s">
        <v>51</v>
      </c>
      <c r="D41" s="7"/>
      <c r="E41" s="4">
        <v>3</v>
      </c>
      <c r="F41" s="8">
        <v>2</v>
      </c>
      <c r="G41" s="8">
        <v>1</v>
      </c>
      <c r="H41" s="4">
        <v>0</v>
      </c>
      <c r="I41" s="12">
        <f t="shared" si="0"/>
        <v>719000</v>
      </c>
      <c r="J41" s="12">
        <f t="shared" si="1"/>
        <v>215700</v>
      </c>
      <c r="K41" s="12">
        <f t="shared" si="2"/>
        <v>503300</v>
      </c>
      <c r="L41" s="12">
        <f t="shared" si="3"/>
        <v>2100000</v>
      </c>
      <c r="M41" s="12">
        <f t="shared" si="4"/>
        <v>1596700</v>
      </c>
    </row>
    <row r="42" spans="1:13" s="2" customFormat="1" ht="47.25" customHeight="1" x14ac:dyDescent="0.2">
      <c r="A42" s="6">
        <v>701707</v>
      </c>
      <c r="B42" s="3" t="s">
        <v>8</v>
      </c>
      <c r="C42" s="5" t="s">
        <v>52</v>
      </c>
      <c r="D42" s="7"/>
      <c r="E42" s="4">
        <v>3</v>
      </c>
      <c r="F42" s="8">
        <v>2</v>
      </c>
      <c r="G42" s="8">
        <v>1</v>
      </c>
      <c r="H42" s="4">
        <v>0</v>
      </c>
      <c r="I42" s="12">
        <f t="shared" si="0"/>
        <v>719000</v>
      </c>
      <c r="J42" s="12">
        <f t="shared" si="1"/>
        <v>215700</v>
      </c>
      <c r="K42" s="12">
        <f t="shared" si="2"/>
        <v>503300</v>
      </c>
      <c r="L42" s="12">
        <f t="shared" si="3"/>
        <v>2100000</v>
      </c>
      <c r="M42" s="12">
        <f t="shared" si="4"/>
        <v>1596700</v>
      </c>
    </row>
    <row r="43" spans="1:13" s="2" customFormat="1" ht="47.25" customHeight="1" x14ac:dyDescent="0.2">
      <c r="A43" s="6">
        <v>701715</v>
      </c>
      <c r="B43" s="3" t="s">
        <v>8</v>
      </c>
      <c r="C43" s="5" t="s">
        <v>53</v>
      </c>
      <c r="D43" s="7"/>
      <c r="E43" s="4">
        <v>3.75</v>
      </c>
      <c r="F43" s="8">
        <v>2.5</v>
      </c>
      <c r="G43" s="8">
        <v>1.25</v>
      </c>
      <c r="H43" s="4">
        <v>0</v>
      </c>
      <c r="I43" s="12">
        <f t="shared" si="0"/>
        <v>898750</v>
      </c>
      <c r="J43" s="12">
        <f t="shared" si="1"/>
        <v>269625</v>
      </c>
      <c r="K43" s="12">
        <f t="shared" si="2"/>
        <v>629125</v>
      </c>
      <c r="L43" s="12">
        <f t="shared" si="3"/>
        <v>2625000</v>
      </c>
      <c r="M43" s="12">
        <f t="shared" si="4"/>
        <v>1995875</v>
      </c>
    </row>
    <row r="44" spans="1:13" s="2" customFormat="1" ht="47.25" customHeight="1" x14ac:dyDescent="0.2">
      <c r="A44" s="6">
        <v>701716</v>
      </c>
      <c r="B44" s="3" t="s">
        <v>8</v>
      </c>
      <c r="C44" s="5" t="s">
        <v>54</v>
      </c>
      <c r="D44" s="7"/>
      <c r="E44" s="4">
        <v>6</v>
      </c>
      <c r="F44" s="8">
        <v>4</v>
      </c>
      <c r="G44" s="8">
        <v>2</v>
      </c>
      <c r="H44" s="4">
        <v>0</v>
      </c>
      <c r="I44" s="12">
        <f t="shared" si="0"/>
        <v>1438000</v>
      </c>
      <c r="J44" s="12">
        <f t="shared" si="1"/>
        <v>431400</v>
      </c>
      <c r="K44" s="12">
        <f t="shared" si="2"/>
        <v>1006600</v>
      </c>
      <c r="L44" s="12">
        <f t="shared" si="3"/>
        <v>4200000</v>
      </c>
      <c r="M44" s="12">
        <f t="shared" si="4"/>
        <v>3193400</v>
      </c>
    </row>
    <row r="45" spans="1:13" s="2" customFormat="1" ht="47.25" customHeight="1" x14ac:dyDescent="0.2">
      <c r="A45" s="6">
        <v>701717</v>
      </c>
      <c r="B45" s="3" t="s">
        <v>8</v>
      </c>
      <c r="C45" s="5" t="s">
        <v>55</v>
      </c>
      <c r="D45" s="7"/>
      <c r="E45" s="4">
        <v>2.5</v>
      </c>
      <c r="F45" s="8">
        <v>1.7</v>
      </c>
      <c r="G45" s="8">
        <v>0.8</v>
      </c>
      <c r="H45" s="4">
        <v>0</v>
      </c>
      <c r="I45" s="12">
        <f t="shared" si="0"/>
        <v>595300</v>
      </c>
      <c r="J45" s="12">
        <f t="shared" si="1"/>
        <v>178590</v>
      </c>
      <c r="K45" s="12">
        <f t="shared" si="2"/>
        <v>416710</v>
      </c>
      <c r="L45" s="12">
        <f t="shared" si="3"/>
        <v>1719200</v>
      </c>
      <c r="M45" s="12">
        <f t="shared" si="4"/>
        <v>1302490</v>
      </c>
    </row>
    <row r="46" spans="1:13" s="2" customFormat="1" ht="47.25" customHeight="1" x14ac:dyDescent="0.2">
      <c r="A46" s="6">
        <v>701718</v>
      </c>
      <c r="B46" s="3" t="s">
        <v>8</v>
      </c>
      <c r="C46" s="5" t="s">
        <v>56</v>
      </c>
      <c r="D46" s="7"/>
      <c r="E46" s="4">
        <v>4.5</v>
      </c>
      <c r="F46" s="8">
        <v>3</v>
      </c>
      <c r="G46" s="8">
        <v>1.5</v>
      </c>
      <c r="H46" s="4">
        <v>0</v>
      </c>
      <c r="I46" s="12">
        <f t="shared" si="0"/>
        <v>1078500</v>
      </c>
      <c r="J46" s="12">
        <f t="shared" si="1"/>
        <v>323550</v>
      </c>
      <c r="K46" s="12">
        <f t="shared" si="2"/>
        <v>754950</v>
      </c>
      <c r="L46" s="12">
        <f t="shared" si="3"/>
        <v>3150000</v>
      </c>
      <c r="M46" s="12">
        <f t="shared" si="4"/>
        <v>2395050</v>
      </c>
    </row>
    <row r="47" spans="1:13" s="2" customFormat="1" ht="47.25" customHeight="1" x14ac:dyDescent="0.2">
      <c r="A47" s="6">
        <v>701720</v>
      </c>
      <c r="B47" s="3" t="s">
        <v>8</v>
      </c>
      <c r="C47" s="5" t="s">
        <v>57</v>
      </c>
      <c r="D47" s="7"/>
      <c r="E47" s="4">
        <v>4.5</v>
      </c>
      <c r="F47" s="8">
        <v>3</v>
      </c>
      <c r="G47" s="8">
        <v>1.5</v>
      </c>
      <c r="H47" s="4">
        <v>0</v>
      </c>
      <c r="I47" s="12">
        <f t="shared" si="0"/>
        <v>1078500</v>
      </c>
      <c r="J47" s="12">
        <f t="shared" si="1"/>
        <v>323550</v>
      </c>
      <c r="K47" s="12">
        <f t="shared" si="2"/>
        <v>754950</v>
      </c>
      <c r="L47" s="12">
        <f t="shared" si="3"/>
        <v>3150000</v>
      </c>
      <c r="M47" s="12">
        <f t="shared" si="4"/>
        <v>2395050</v>
      </c>
    </row>
    <row r="48" spans="1:13" s="2" customFormat="1" ht="47.25" customHeight="1" x14ac:dyDescent="0.2">
      <c r="A48" s="6">
        <v>701724</v>
      </c>
      <c r="B48" s="3" t="s">
        <v>8</v>
      </c>
      <c r="C48" s="5" t="s">
        <v>58</v>
      </c>
      <c r="D48" s="11"/>
      <c r="E48" s="10">
        <v>7</v>
      </c>
      <c r="F48" s="4" t="s">
        <v>11</v>
      </c>
      <c r="G48" s="8">
        <v>3</v>
      </c>
      <c r="H48" s="8">
        <v>0</v>
      </c>
      <c r="I48" s="12">
        <f t="shared" si="0"/>
        <v>1755000</v>
      </c>
      <c r="J48" s="12">
        <f t="shared" si="1"/>
        <v>526500</v>
      </c>
      <c r="K48" s="12">
        <f t="shared" si="2"/>
        <v>1228500</v>
      </c>
      <c r="L48" s="12">
        <f t="shared" si="3"/>
        <v>5516000</v>
      </c>
      <c r="M48" s="12">
        <f t="shared" si="4"/>
        <v>4287500</v>
      </c>
    </row>
    <row r="49" spans="1:13" s="2" customFormat="1" ht="47.25" customHeight="1" x14ac:dyDescent="0.2">
      <c r="A49" s="6">
        <v>701725</v>
      </c>
      <c r="B49" s="3" t="s">
        <v>8</v>
      </c>
      <c r="C49" s="5" t="s">
        <v>59</v>
      </c>
      <c r="D49" s="7"/>
      <c r="E49" s="4">
        <v>5</v>
      </c>
      <c r="F49" s="8">
        <v>3.4</v>
      </c>
      <c r="G49" s="8">
        <v>1.6</v>
      </c>
      <c r="H49" s="4">
        <v>0</v>
      </c>
      <c r="I49" s="12">
        <f t="shared" si="0"/>
        <v>1190600</v>
      </c>
      <c r="J49" s="12">
        <f t="shared" si="1"/>
        <v>357180</v>
      </c>
      <c r="K49" s="12">
        <f t="shared" si="2"/>
        <v>833420</v>
      </c>
      <c r="L49" s="12">
        <f t="shared" si="3"/>
        <v>3438400</v>
      </c>
      <c r="M49" s="12">
        <f t="shared" si="4"/>
        <v>2604980</v>
      </c>
    </row>
    <row r="50" spans="1:13" s="2" customFormat="1" ht="47.25" customHeight="1" x14ac:dyDescent="0.2">
      <c r="A50" s="6">
        <v>701726</v>
      </c>
      <c r="B50" s="3" t="s">
        <v>8</v>
      </c>
      <c r="C50" s="5" t="s">
        <v>60</v>
      </c>
      <c r="D50" s="7"/>
      <c r="E50" s="4">
        <v>3</v>
      </c>
      <c r="F50" s="8">
        <v>2</v>
      </c>
      <c r="G50" s="8">
        <v>1</v>
      </c>
      <c r="H50" s="4">
        <v>0</v>
      </c>
      <c r="I50" s="12">
        <f t="shared" si="0"/>
        <v>719000</v>
      </c>
      <c r="J50" s="12">
        <f t="shared" si="1"/>
        <v>215700</v>
      </c>
      <c r="K50" s="12">
        <f t="shared" si="2"/>
        <v>503300</v>
      </c>
      <c r="L50" s="12">
        <f t="shared" si="3"/>
        <v>2100000</v>
      </c>
      <c r="M50" s="12">
        <f t="shared" si="4"/>
        <v>1596700</v>
      </c>
    </row>
    <row r="51" spans="1:13" s="2" customFormat="1" ht="47.25" customHeight="1" x14ac:dyDescent="0.2">
      <c r="A51" s="6">
        <v>701727</v>
      </c>
      <c r="B51" s="3" t="s">
        <v>8</v>
      </c>
      <c r="C51" s="5" t="s">
        <v>61</v>
      </c>
      <c r="D51" s="7"/>
      <c r="E51" s="4">
        <v>3</v>
      </c>
      <c r="F51" s="8">
        <v>2</v>
      </c>
      <c r="G51" s="8">
        <v>1</v>
      </c>
      <c r="H51" s="4">
        <v>0</v>
      </c>
      <c r="I51" s="12">
        <f t="shared" si="0"/>
        <v>719000</v>
      </c>
      <c r="J51" s="12">
        <f t="shared" si="1"/>
        <v>215700</v>
      </c>
      <c r="K51" s="12">
        <f t="shared" si="2"/>
        <v>503300</v>
      </c>
      <c r="L51" s="12">
        <f t="shared" si="3"/>
        <v>2100000</v>
      </c>
      <c r="M51" s="12">
        <f t="shared" si="4"/>
        <v>1596700</v>
      </c>
    </row>
    <row r="52" spans="1:13" s="2" customFormat="1" ht="47.25" customHeight="1" x14ac:dyDescent="0.2">
      <c r="A52" s="6">
        <v>701730</v>
      </c>
      <c r="B52" s="3" t="s">
        <v>8</v>
      </c>
      <c r="C52" s="5" t="s">
        <v>62</v>
      </c>
      <c r="D52" s="7"/>
      <c r="E52" s="4">
        <v>6</v>
      </c>
      <c r="F52" s="8">
        <v>4</v>
      </c>
      <c r="G52" s="8">
        <v>2</v>
      </c>
      <c r="H52" s="4">
        <v>0</v>
      </c>
      <c r="I52" s="12">
        <f t="shared" si="0"/>
        <v>1438000</v>
      </c>
      <c r="J52" s="12">
        <f t="shared" si="1"/>
        <v>431400</v>
      </c>
      <c r="K52" s="12">
        <f t="shared" si="2"/>
        <v>1006600</v>
      </c>
      <c r="L52" s="12">
        <f t="shared" si="3"/>
        <v>4200000</v>
      </c>
      <c r="M52" s="12">
        <f t="shared" si="4"/>
        <v>3193400</v>
      </c>
    </row>
    <row r="53" spans="1:13" s="2" customFormat="1" ht="47.25" customHeight="1" x14ac:dyDescent="0.2">
      <c r="A53" s="6">
        <v>701731</v>
      </c>
      <c r="B53" s="3" t="s">
        <v>8</v>
      </c>
      <c r="C53" s="5" t="s">
        <v>63</v>
      </c>
      <c r="D53" s="7" t="s">
        <v>64</v>
      </c>
      <c r="E53" s="4">
        <v>7.1</v>
      </c>
      <c r="F53" s="8">
        <v>4.8</v>
      </c>
      <c r="G53" s="8">
        <v>2.2999999999999998</v>
      </c>
      <c r="H53" s="4">
        <v>0</v>
      </c>
      <c r="I53" s="12">
        <f t="shared" si="0"/>
        <v>1693900</v>
      </c>
      <c r="J53" s="12">
        <f t="shared" si="1"/>
        <v>508170</v>
      </c>
      <c r="K53" s="12">
        <f t="shared" si="2"/>
        <v>1185730</v>
      </c>
      <c r="L53" s="12">
        <f t="shared" si="3"/>
        <v>4908400</v>
      </c>
      <c r="M53" s="12">
        <f t="shared" si="4"/>
        <v>3722670</v>
      </c>
    </row>
    <row r="54" spans="1:13" s="2" customFormat="1" ht="47.25" customHeight="1" x14ac:dyDescent="0.2">
      <c r="A54" s="6">
        <v>701732</v>
      </c>
      <c r="B54" s="3" t="s">
        <v>8</v>
      </c>
      <c r="C54" s="5" t="s">
        <v>65</v>
      </c>
      <c r="D54" s="7"/>
      <c r="E54" s="4">
        <v>5.5</v>
      </c>
      <c r="F54" s="8">
        <v>3.7</v>
      </c>
      <c r="G54" s="8">
        <v>1.8</v>
      </c>
      <c r="H54" s="4">
        <v>0</v>
      </c>
      <c r="I54" s="12">
        <f t="shared" si="0"/>
        <v>1314300</v>
      </c>
      <c r="J54" s="12">
        <f t="shared" si="1"/>
        <v>394290</v>
      </c>
      <c r="K54" s="12">
        <f t="shared" si="2"/>
        <v>920010</v>
      </c>
      <c r="L54" s="12">
        <f t="shared" si="3"/>
        <v>3819200</v>
      </c>
      <c r="M54" s="12">
        <f t="shared" si="4"/>
        <v>2899190</v>
      </c>
    </row>
    <row r="55" spans="1:13" s="2" customFormat="1" ht="47.25" customHeight="1" x14ac:dyDescent="0.2">
      <c r="A55" s="6">
        <v>701735</v>
      </c>
      <c r="B55" s="3" t="s">
        <v>10</v>
      </c>
      <c r="C55" s="5" t="s">
        <v>66</v>
      </c>
      <c r="D55" s="7"/>
      <c r="E55" s="4">
        <v>2.5</v>
      </c>
      <c r="F55" s="8">
        <v>1.7</v>
      </c>
      <c r="G55" s="8">
        <v>0.8</v>
      </c>
      <c r="H55" s="4">
        <v>0</v>
      </c>
      <c r="I55" s="12">
        <f t="shared" si="0"/>
        <v>595300</v>
      </c>
      <c r="J55" s="12">
        <f t="shared" si="1"/>
        <v>178590</v>
      </c>
      <c r="K55" s="12">
        <f t="shared" si="2"/>
        <v>416710</v>
      </c>
      <c r="L55" s="12">
        <f t="shared" si="3"/>
        <v>1719200</v>
      </c>
      <c r="M55" s="12">
        <f t="shared" si="4"/>
        <v>1302490</v>
      </c>
    </row>
    <row r="56" spans="1:13" s="2" customFormat="1" ht="47.25" customHeight="1" x14ac:dyDescent="0.2">
      <c r="A56" s="6">
        <v>701736</v>
      </c>
      <c r="B56" s="3" t="s">
        <v>8</v>
      </c>
      <c r="C56" s="5" t="s">
        <v>67</v>
      </c>
      <c r="D56" s="7"/>
      <c r="E56" s="4">
        <v>4.5</v>
      </c>
      <c r="F56" s="8">
        <v>3</v>
      </c>
      <c r="G56" s="8">
        <v>1.5</v>
      </c>
      <c r="H56" s="4">
        <v>0</v>
      </c>
      <c r="I56" s="12">
        <f t="shared" si="0"/>
        <v>1078500</v>
      </c>
      <c r="J56" s="12">
        <f t="shared" si="1"/>
        <v>323550</v>
      </c>
      <c r="K56" s="12">
        <f t="shared" si="2"/>
        <v>754950</v>
      </c>
      <c r="L56" s="12">
        <f t="shared" si="3"/>
        <v>3150000</v>
      </c>
      <c r="M56" s="12">
        <f t="shared" si="4"/>
        <v>2395050</v>
      </c>
    </row>
    <row r="57" spans="1:13" s="2" customFormat="1" ht="47.25" customHeight="1" x14ac:dyDescent="0.2">
      <c r="A57" s="6">
        <v>701740</v>
      </c>
      <c r="B57" s="3" t="s">
        <v>8</v>
      </c>
      <c r="C57" s="5" t="s">
        <v>68</v>
      </c>
      <c r="D57" s="7"/>
      <c r="E57" s="4">
        <v>10.5</v>
      </c>
      <c r="F57" s="8">
        <v>7</v>
      </c>
      <c r="G57" s="8">
        <v>3.5</v>
      </c>
      <c r="H57" s="4">
        <v>0</v>
      </c>
      <c r="I57" s="12">
        <f t="shared" si="0"/>
        <v>2516500</v>
      </c>
      <c r="J57" s="12">
        <f t="shared" si="1"/>
        <v>754950</v>
      </c>
      <c r="K57" s="12">
        <f t="shared" si="2"/>
        <v>1761550</v>
      </c>
      <c r="L57" s="12">
        <f t="shared" si="3"/>
        <v>7350000</v>
      </c>
      <c r="M57" s="12">
        <f t="shared" si="4"/>
        <v>5588450</v>
      </c>
    </row>
    <row r="58" spans="1:13" s="2" customFormat="1" ht="47.25" customHeight="1" x14ac:dyDescent="0.2">
      <c r="A58" s="6">
        <v>701745</v>
      </c>
      <c r="B58" s="3" t="s">
        <v>8</v>
      </c>
      <c r="C58" s="5" t="s">
        <v>69</v>
      </c>
      <c r="D58" s="7"/>
      <c r="E58" s="4">
        <v>10</v>
      </c>
      <c r="F58" s="8">
        <v>6.7</v>
      </c>
      <c r="G58" s="8">
        <v>3.3</v>
      </c>
      <c r="H58" s="4">
        <v>0</v>
      </c>
      <c r="I58" s="12">
        <f t="shared" si="0"/>
        <v>2392800</v>
      </c>
      <c r="J58" s="12">
        <f t="shared" si="1"/>
        <v>717840</v>
      </c>
      <c r="K58" s="12">
        <f t="shared" si="2"/>
        <v>1674960</v>
      </c>
      <c r="L58" s="12">
        <f t="shared" si="3"/>
        <v>6969200</v>
      </c>
      <c r="M58" s="12">
        <f t="shared" si="4"/>
        <v>5294240</v>
      </c>
    </row>
    <row r="59" spans="1:13" s="2" customFormat="1" ht="47.25" customHeight="1" x14ac:dyDescent="0.2">
      <c r="A59" s="6">
        <v>701750</v>
      </c>
      <c r="B59" s="3" t="s">
        <v>8</v>
      </c>
      <c r="C59" s="5" t="s">
        <v>70</v>
      </c>
      <c r="D59" s="7"/>
      <c r="E59" s="4">
        <v>16.5</v>
      </c>
      <c r="F59" s="8">
        <v>11</v>
      </c>
      <c r="G59" s="8">
        <v>5.5</v>
      </c>
      <c r="H59" s="4">
        <v>0</v>
      </c>
      <c r="I59" s="12">
        <f t="shared" si="0"/>
        <v>3954500</v>
      </c>
      <c r="J59" s="12">
        <f t="shared" si="1"/>
        <v>1186350</v>
      </c>
      <c r="K59" s="12">
        <f t="shared" si="2"/>
        <v>2768150</v>
      </c>
      <c r="L59" s="12">
        <f t="shared" si="3"/>
        <v>11550000</v>
      </c>
      <c r="M59" s="12">
        <f t="shared" si="4"/>
        <v>8781850</v>
      </c>
    </row>
    <row r="60" spans="1:13" s="2" customFormat="1" ht="47.25" customHeight="1" x14ac:dyDescent="0.2">
      <c r="A60" s="6">
        <v>701755</v>
      </c>
      <c r="B60" s="3" t="s">
        <v>8</v>
      </c>
      <c r="C60" s="5" t="s">
        <v>71</v>
      </c>
      <c r="D60" s="7"/>
      <c r="E60" s="4">
        <v>9</v>
      </c>
      <c r="F60" s="8">
        <v>6</v>
      </c>
      <c r="G60" s="8">
        <v>3</v>
      </c>
      <c r="H60" s="4">
        <v>0</v>
      </c>
      <c r="I60" s="12">
        <f t="shared" si="0"/>
        <v>2157000</v>
      </c>
      <c r="J60" s="12">
        <f t="shared" si="1"/>
        <v>647100</v>
      </c>
      <c r="K60" s="12">
        <f t="shared" si="2"/>
        <v>1509900</v>
      </c>
      <c r="L60" s="12">
        <f t="shared" si="3"/>
        <v>6300000</v>
      </c>
      <c r="M60" s="12">
        <f t="shared" si="4"/>
        <v>4790100</v>
      </c>
    </row>
    <row r="61" spans="1:13" s="2" customFormat="1" ht="47.25" customHeight="1" x14ac:dyDescent="0.2">
      <c r="A61" s="6">
        <v>701760</v>
      </c>
      <c r="B61" s="3" t="s">
        <v>8</v>
      </c>
      <c r="C61" s="5" t="s">
        <v>72</v>
      </c>
      <c r="D61" s="7"/>
      <c r="E61" s="4">
        <v>16.5</v>
      </c>
      <c r="F61" s="8">
        <v>11</v>
      </c>
      <c r="G61" s="8">
        <v>5.5</v>
      </c>
      <c r="H61" s="4">
        <v>0</v>
      </c>
      <c r="I61" s="12">
        <f t="shared" si="0"/>
        <v>3954500</v>
      </c>
      <c r="J61" s="12">
        <f t="shared" si="1"/>
        <v>1186350</v>
      </c>
      <c r="K61" s="12">
        <f t="shared" si="2"/>
        <v>2768150</v>
      </c>
      <c r="L61" s="12">
        <f t="shared" si="3"/>
        <v>11550000</v>
      </c>
      <c r="M61" s="12">
        <f t="shared" si="4"/>
        <v>8781850</v>
      </c>
    </row>
    <row r="62" spans="1:13" s="2" customFormat="1" ht="47.25" customHeight="1" x14ac:dyDescent="0.2">
      <c r="A62" s="6">
        <v>701765</v>
      </c>
      <c r="B62" s="3" t="s">
        <v>8</v>
      </c>
      <c r="C62" s="5" t="s">
        <v>73</v>
      </c>
      <c r="D62" s="7"/>
      <c r="E62" s="4">
        <v>9</v>
      </c>
      <c r="F62" s="8">
        <v>6</v>
      </c>
      <c r="G62" s="8">
        <v>3</v>
      </c>
      <c r="H62" s="4">
        <v>0</v>
      </c>
      <c r="I62" s="12">
        <f t="shared" si="0"/>
        <v>2157000</v>
      </c>
      <c r="J62" s="12">
        <f t="shared" si="1"/>
        <v>647100</v>
      </c>
      <c r="K62" s="12">
        <f t="shared" si="2"/>
        <v>1509900</v>
      </c>
      <c r="L62" s="12">
        <f t="shared" si="3"/>
        <v>6300000</v>
      </c>
      <c r="M62" s="12">
        <f t="shared" si="4"/>
        <v>4790100</v>
      </c>
    </row>
    <row r="63" spans="1:13" s="2" customFormat="1" ht="47.25" customHeight="1" x14ac:dyDescent="0.2">
      <c r="A63" s="6">
        <v>701770</v>
      </c>
      <c r="B63" s="3" t="s">
        <v>8</v>
      </c>
      <c r="C63" s="5" t="s">
        <v>74</v>
      </c>
      <c r="D63" s="7"/>
      <c r="E63" s="4">
        <v>15</v>
      </c>
      <c r="F63" s="8">
        <v>10</v>
      </c>
      <c r="G63" s="8">
        <v>5</v>
      </c>
      <c r="H63" s="4">
        <v>0</v>
      </c>
      <c r="I63" s="12">
        <f t="shared" si="0"/>
        <v>3595000</v>
      </c>
      <c r="J63" s="12">
        <f t="shared" si="1"/>
        <v>1078500</v>
      </c>
      <c r="K63" s="12">
        <f t="shared" si="2"/>
        <v>2516500</v>
      </c>
      <c r="L63" s="12">
        <f t="shared" si="3"/>
        <v>10500000</v>
      </c>
      <c r="M63" s="12">
        <f t="shared" si="4"/>
        <v>7983500</v>
      </c>
    </row>
    <row r="64" spans="1:13" s="2" customFormat="1" ht="47.25" customHeight="1" x14ac:dyDescent="0.2">
      <c r="A64" s="6">
        <v>701775</v>
      </c>
      <c r="B64" s="3" t="s">
        <v>8</v>
      </c>
      <c r="C64" s="5" t="s">
        <v>75</v>
      </c>
      <c r="D64" s="7"/>
      <c r="E64" s="4">
        <v>15</v>
      </c>
      <c r="F64" s="8">
        <v>10</v>
      </c>
      <c r="G64" s="8">
        <v>5</v>
      </c>
      <c r="H64" s="4">
        <v>0</v>
      </c>
      <c r="I64" s="12">
        <f t="shared" si="0"/>
        <v>3595000</v>
      </c>
      <c r="J64" s="12">
        <f t="shared" si="1"/>
        <v>1078500</v>
      </c>
      <c r="K64" s="12">
        <f t="shared" si="2"/>
        <v>2516500</v>
      </c>
      <c r="L64" s="12">
        <f t="shared" si="3"/>
        <v>10500000</v>
      </c>
      <c r="M64" s="12">
        <f t="shared" si="4"/>
        <v>7983500</v>
      </c>
    </row>
    <row r="65" spans="1:13" s="2" customFormat="1" ht="47.25" customHeight="1" x14ac:dyDescent="0.2">
      <c r="A65" s="6">
        <v>701780</v>
      </c>
      <c r="B65" s="3" t="s">
        <v>8</v>
      </c>
      <c r="C65" s="5" t="s">
        <v>76</v>
      </c>
      <c r="D65" s="7"/>
      <c r="E65" s="4">
        <v>24</v>
      </c>
      <c r="F65" s="8">
        <v>16</v>
      </c>
      <c r="G65" s="8">
        <v>8</v>
      </c>
      <c r="H65" s="4">
        <v>0</v>
      </c>
      <c r="I65" s="12">
        <f t="shared" si="0"/>
        <v>5752000</v>
      </c>
      <c r="J65" s="12">
        <f t="shared" si="1"/>
        <v>1725600</v>
      </c>
      <c r="K65" s="12">
        <f t="shared" si="2"/>
        <v>4026400</v>
      </c>
      <c r="L65" s="12">
        <f t="shared" si="3"/>
        <v>16800000</v>
      </c>
      <c r="M65" s="12">
        <f t="shared" si="4"/>
        <v>12773600</v>
      </c>
    </row>
    <row r="66" spans="1:13" s="2" customFormat="1" ht="47.25" customHeight="1" x14ac:dyDescent="0.2">
      <c r="A66" s="6">
        <v>701785</v>
      </c>
      <c r="B66" s="3" t="s">
        <v>8</v>
      </c>
      <c r="C66" s="5" t="s">
        <v>77</v>
      </c>
      <c r="D66" s="7"/>
      <c r="E66" s="4">
        <v>10.5</v>
      </c>
      <c r="F66" s="8">
        <v>7</v>
      </c>
      <c r="G66" s="8">
        <v>3.5</v>
      </c>
      <c r="H66" s="4">
        <v>0</v>
      </c>
      <c r="I66" s="12">
        <f t="shared" si="0"/>
        <v>2516500</v>
      </c>
      <c r="J66" s="12">
        <f t="shared" si="1"/>
        <v>754950</v>
      </c>
      <c r="K66" s="12">
        <f t="shared" si="2"/>
        <v>1761550</v>
      </c>
      <c r="L66" s="12">
        <f t="shared" si="3"/>
        <v>7350000</v>
      </c>
      <c r="M66" s="12">
        <f t="shared" si="4"/>
        <v>5588450</v>
      </c>
    </row>
    <row r="67" spans="1:13" s="2" customFormat="1" ht="47.25" customHeight="1" x14ac:dyDescent="0.2">
      <c r="A67" s="6">
        <v>701790</v>
      </c>
      <c r="B67" s="3" t="s">
        <v>8</v>
      </c>
      <c r="C67" s="5" t="s">
        <v>78</v>
      </c>
      <c r="D67" s="7"/>
      <c r="E67" s="4">
        <v>10.5</v>
      </c>
      <c r="F67" s="8">
        <v>7</v>
      </c>
      <c r="G67" s="8">
        <v>3.5</v>
      </c>
      <c r="H67" s="4">
        <v>0</v>
      </c>
      <c r="I67" s="12">
        <f t="shared" ref="I67:I86" si="5">F67*201000+G67*317000</f>
        <v>2516500</v>
      </c>
      <c r="J67" s="12">
        <f t="shared" ref="J67:J86" si="6">I67*30/100</f>
        <v>754950</v>
      </c>
      <c r="K67" s="12">
        <f t="shared" ref="K67:K86" si="7">I67*70/100</f>
        <v>1761550</v>
      </c>
      <c r="L67" s="12">
        <f t="shared" ref="L67:L86" si="8">F67*392000+G67*1316000</f>
        <v>7350000</v>
      </c>
      <c r="M67" s="12">
        <f t="shared" ref="M67:M86" si="9">L67-K67</f>
        <v>5588450</v>
      </c>
    </row>
    <row r="68" spans="1:13" s="2" customFormat="1" ht="47.25" customHeight="1" x14ac:dyDescent="0.2">
      <c r="A68" s="6">
        <v>701795</v>
      </c>
      <c r="B68" s="3" t="s">
        <v>8</v>
      </c>
      <c r="C68" s="5" t="s">
        <v>79</v>
      </c>
      <c r="D68" s="7"/>
      <c r="E68" s="4">
        <v>9.3000000000000007</v>
      </c>
      <c r="F68" s="8">
        <v>6.2</v>
      </c>
      <c r="G68" s="8">
        <v>3.1</v>
      </c>
      <c r="H68" s="4">
        <v>0</v>
      </c>
      <c r="I68" s="12">
        <f t="shared" si="5"/>
        <v>2228900</v>
      </c>
      <c r="J68" s="12">
        <f t="shared" si="6"/>
        <v>668670</v>
      </c>
      <c r="K68" s="12">
        <f t="shared" si="7"/>
        <v>1560230</v>
      </c>
      <c r="L68" s="12">
        <f t="shared" si="8"/>
        <v>6510000</v>
      </c>
      <c r="M68" s="12">
        <f t="shared" si="9"/>
        <v>4949770</v>
      </c>
    </row>
    <row r="69" spans="1:13" s="2" customFormat="1" ht="47.25" customHeight="1" x14ac:dyDescent="0.2">
      <c r="A69" s="6">
        <v>701800</v>
      </c>
      <c r="B69" s="3" t="s">
        <v>8</v>
      </c>
      <c r="C69" s="5" t="s">
        <v>80</v>
      </c>
      <c r="D69" s="7"/>
      <c r="E69" s="4">
        <v>12</v>
      </c>
      <c r="F69" s="8">
        <v>8</v>
      </c>
      <c r="G69" s="8">
        <v>4</v>
      </c>
      <c r="H69" s="4">
        <v>0</v>
      </c>
      <c r="I69" s="12">
        <f t="shared" si="5"/>
        <v>2876000</v>
      </c>
      <c r="J69" s="12">
        <f t="shared" si="6"/>
        <v>862800</v>
      </c>
      <c r="K69" s="12">
        <f t="shared" si="7"/>
        <v>2013200</v>
      </c>
      <c r="L69" s="12">
        <f t="shared" si="8"/>
        <v>8400000</v>
      </c>
      <c r="M69" s="12">
        <f t="shared" si="9"/>
        <v>6386800</v>
      </c>
    </row>
    <row r="70" spans="1:13" s="2" customFormat="1" ht="47.25" customHeight="1" x14ac:dyDescent="0.2">
      <c r="A70" s="6">
        <v>701805</v>
      </c>
      <c r="B70" s="3" t="s">
        <v>8</v>
      </c>
      <c r="C70" s="5" t="s">
        <v>81</v>
      </c>
      <c r="D70" s="7"/>
      <c r="E70" s="4">
        <v>10.5</v>
      </c>
      <c r="F70" s="8">
        <v>7</v>
      </c>
      <c r="G70" s="8">
        <v>3.5</v>
      </c>
      <c r="H70" s="4">
        <v>0</v>
      </c>
      <c r="I70" s="12">
        <f t="shared" si="5"/>
        <v>2516500</v>
      </c>
      <c r="J70" s="12">
        <f t="shared" si="6"/>
        <v>754950</v>
      </c>
      <c r="K70" s="12">
        <f t="shared" si="7"/>
        <v>1761550</v>
      </c>
      <c r="L70" s="12">
        <f t="shared" si="8"/>
        <v>7350000</v>
      </c>
      <c r="M70" s="12">
        <f t="shared" si="9"/>
        <v>5588450</v>
      </c>
    </row>
    <row r="71" spans="1:13" s="2" customFormat="1" ht="47.25" customHeight="1" x14ac:dyDescent="0.2">
      <c r="A71" s="6">
        <v>701810</v>
      </c>
      <c r="B71" s="3" t="s">
        <v>8</v>
      </c>
      <c r="C71" s="5" t="s">
        <v>82</v>
      </c>
      <c r="D71" s="7"/>
      <c r="E71" s="4">
        <v>10.5</v>
      </c>
      <c r="F71" s="8">
        <v>7</v>
      </c>
      <c r="G71" s="8">
        <v>3.5</v>
      </c>
      <c r="H71" s="4">
        <v>0</v>
      </c>
      <c r="I71" s="12">
        <f t="shared" si="5"/>
        <v>2516500</v>
      </c>
      <c r="J71" s="12">
        <f t="shared" si="6"/>
        <v>754950</v>
      </c>
      <c r="K71" s="12">
        <f t="shared" si="7"/>
        <v>1761550</v>
      </c>
      <c r="L71" s="12">
        <f t="shared" si="8"/>
        <v>7350000</v>
      </c>
      <c r="M71" s="12">
        <f t="shared" si="9"/>
        <v>5588450</v>
      </c>
    </row>
    <row r="72" spans="1:13" s="2" customFormat="1" ht="47.25" customHeight="1" x14ac:dyDescent="0.2">
      <c r="A72" s="6">
        <v>701815</v>
      </c>
      <c r="B72" s="3" t="s">
        <v>8</v>
      </c>
      <c r="C72" s="5" t="s">
        <v>83</v>
      </c>
      <c r="D72" s="7"/>
      <c r="E72" s="4">
        <v>15</v>
      </c>
      <c r="F72" s="8">
        <v>10</v>
      </c>
      <c r="G72" s="8">
        <v>5</v>
      </c>
      <c r="H72" s="4">
        <v>0</v>
      </c>
      <c r="I72" s="12">
        <f t="shared" si="5"/>
        <v>3595000</v>
      </c>
      <c r="J72" s="12">
        <f t="shared" si="6"/>
        <v>1078500</v>
      </c>
      <c r="K72" s="12">
        <f t="shared" si="7"/>
        <v>2516500</v>
      </c>
      <c r="L72" s="12">
        <f t="shared" si="8"/>
        <v>10500000</v>
      </c>
      <c r="M72" s="12">
        <f t="shared" si="9"/>
        <v>7983500</v>
      </c>
    </row>
    <row r="73" spans="1:13" s="2" customFormat="1" ht="47.25" customHeight="1" x14ac:dyDescent="0.2">
      <c r="A73" s="6">
        <v>701820</v>
      </c>
      <c r="B73" s="3" t="s">
        <v>8</v>
      </c>
      <c r="C73" s="5" t="s">
        <v>84</v>
      </c>
      <c r="D73" s="7"/>
      <c r="E73" s="4">
        <v>9</v>
      </c>
      <c r="F73" s="8">
        <v>6</v>
      </c>
      <c r="G73" s="8">
        <v>3</v>
      </c>
      <c r="H73" s="4">
        <v>0</v>
      </c>
      <c r="I73" s="12">
        <f t="shared" si="5"/>
        <v>2157000</v>
      </c>
      <c r="J73" s="12">
        <f t="shared" si="6"/>
        <v>647100</v>
      </c>
      <c r="K73" s="12">
        <f t="shared" si="7"/>
        <v>1509900</v>
      </c>
      <c r="L73" s="12">
        <f t="shared" si="8"/>
        <v>6300000</v>
      </c>
      <c r="M73" s="12">
        <f t="shared" si="9"/>
        <v>4790100</v>
      </c>
    </row>
    <row r="74" spans="1:13" s="2" customFormat="1" ht="47.25" customHeight="1" x14ac:dyDescent="0.2">
      <c r="A74" s="6">
        <v>701825</v>
      </c>
      <c r="B74" s="3" t="s">
        <v>8</v>
      </c>
      <c r="C74" s="5" t="s">
        <v>85</v>
      </c>
      <c r="D74" s="7"/>
      <c r="E74" s="4">
        <v>2.5</v>
      </c>
      <c r="F74" s="8">
        <v>1.7</v>
      </c>
      <c r="G74" s="8">
        <v>0.8</v>
      </c>
      <c r="H74" s="4">
        <v>0</v>
      </c>
      <c r="I74" s="12">
        <f t="shared" si="5"/>
        <v>595300</v>
      </c>
      <c r="J74" s="12">
        <f t="shared" si="6"/>
        <v>178590</v>
      </c>
      <c r="K74" s="12">
        <f t="shared" si="7"/>
        <v>416710</v>
      </c>
      <c r="L74" s="12">
        <f t="shared" si="8"/>
        <v>1719200</v>
      </c>
      <c r="M74" s="12">
        <f t="shared" si="9"/>
        <v>1302490</v>
      </c>
    </row>
    <row r="75" spans="1:13" s="2" customFormat="1" ht="47.25" customHeight="1" x14ac:dyDescent="0.2">
      <c r="A75" s="6">
        <v>701826</v>
      </c>
      <c r="B75" s="3" t="s">
        <v>8</v>
      </c>
      <c r="C75" s="5" t="s">
        <v>86</v>
      </c>
      <c r="D75" s="7"/>
      <c r="E75" s="4">
        <v>5</v>
      </c>
      <c r="F75" s="8">
        <v>3.4</v>
      </c>
      <c r="G75" s="8">
        <v>1.6</v>
      </c>
      <c r="H75" s="4">
        <v>0</v>
      </c>
      <c r="I75" s="12">
        <f t="shared" si="5"/>
        <v>1190600</v>
      </c>
      <c r="J75" s="12">
        <f t="shared" si="6"/>
        <v>357180</v>
      </c>
      <c r="K75" s="12">
        <f t="shared" si="7"/>
        <v>833420</v>
      </c>
      <c r="L75" s="12">
        <f t="shared" si="8"/>
        <v>3438400</v>
      </c>
      <c r="M75" s="12">
        <f t="shared" si="9"/>
        <v>2604980</v>
      </c>
    </row>
    <row r="76" spans="1:13" s="2" customFormat="1" ht="47.25" customHeight="1" x14ac:dyDescent="0.2">
      <c r="A76" s="6">
        <v>701827</v>
      </c>
      <c r="B76" s="3" t="s">
        <v>8</v>
      </c>
      <c r="C76" s="5" t="s">
        <v>87</v>
      </c>
      <c r="D76" s="7"/>
      <c r="E76" s="4">
        <v>9</v>
      </c>
      <c r="F76" s="8">
        <v>6</v>
      </c>
      <c r="G76" s="8">
        <v>3</v>
      </c>
      <c r="H76" s="4">
        <v>0</v>
      </c>
      <c r="I76" s="12">
        <f t="shared" si="5"/>
        <v>2157000</v>
      </c>
      <c r="J76" s="12">
        <f t="shared" si="6"/>
        <v>647100</v>
      </c>
      <c r="K76" s="12">
        <f t="shared" si="7"/>
        <v>1509900</v>
      </c>
      <c r="L76" s="12">
        <f t="shared" si="8"/>
        <v>6300000</v>
      </c>
      <c r="M76" s="12">
        <f t="shared" si="9"/>
        <v>4790100</v>
      </c>
    </row>
    <row r="77" spans="1:13" s="2" customFormat="1" ht="47.25" customHeight="1" x14ac:dyDescent="0.2">
      <c r="A77" s="6">
        <v>701830</v>
      </c>
      <c r="B77" s="3" t="s">
        <v>8</v>
      </c>
      <c r="C77" s="5" t="s">
        <v>88</v>
      </c>
      <c r="D77" s="7"/>
      <c r="E77" s="4">
        <v>6.5</v>
      </c>
      <c r="F77" s="8">
        <v>4.4000000000000004</v>
      </c>
      <c r="G77" s="8">
        <v>2.1</v>
      </c>
      <c r="H77" s="4">
        <v>0</v>
      </c>
      <c r="I77" s="12">
        <f t="shared" si="5"/>
        <v>1550100</v>
      </c>
      <c r="J77" s="12">
        <f t="shared" si="6"/>
        <v>465030</v>
      </c>
      <c r="K77" s="12">
        <f t="shared" si="7"/>
        <v>1085070</v>
      </c>
      <c r="L77" s="12">
        <f t="shared" si="8"/>
        <v>4488400</v>
      </c>
      <c r="M77" s="12">
        <f t="shared" si="9"/>
        <v>3403330</v>
      </c>
    </row>
    <row r="78" spans="1:13" s="2" customFormat="1" ht="47.25" customHeight="1" x14ac:dyDescent="0.2">
      <c r="A78" s="6">
        <v>701835</v>
      </c>
      <c r="B78" s="3" t="s">
        <v>8</v>
      </c>
      <c r="C78" s="5" t="s">
        <v>89</v>
      </c>
      <c r="D78" s="7"/>
      <c r="E78" s="4">
        <v>10.5</v>
      </c>
      <c r="F78" s="8">
        <v>7</v>
      </c>
      <c r="G78" s="8">
        <v>3.5</v>
      </c>
      <c r="H78" s="4">
        <v>0</v>
      </c>
      <c r="I78" s="12">
        <f t="shared" si="5"/>
        <v>2516500</v>
      </c>
      <c r="J78" s="12">
        <f t="shared" si="6"/>
        <v>754950</v>
      </c>
      <c r="K78" s="12">
        <f t="shared" si="7"/>
        <v>1761550</v>
      </c>
      <c r="L78" s="12">
        <f t="shared" si="8"/>
        <v>7350000</v>
      </c>
      <c r="M78" s="12">
        <f t="shared" si="9"/>
        <v>5588450</v>
      </c>
    </row>
    <row r="79" spans="1:13" s="2" customFormat="1" ht="47.25" customHeight="1" x14ac:dyDescent="0.2">
      <c r="A79" s="6">
        <v>701865</v>
      </c>
      <c r="B79" s="3" t="s">
        <v>8</v>
      </c>
      <c r="C79" s="5" t="s">
        <v>90</v>
      </c>
      <c r="D79" s="7"/>
      <c r="E79" s="4">
        <v>9</v>
      </c>
      <c r="F79" s="8">
        <v>6</v>
      </c>
      <c r="G79" s="8">
        <v>3</v>
      </c>
      <c r="H79" s="4">
        <v>0</v>
      </c>
      <c r="I79" s="12">
        <f t="shared" si="5"/>
        <v>2157000</v>
      </c>
      <c r="J79" s="12">
        <f t="shared" si="6"/>
        <v>647100</v>
      </c>
      <c r="K79" s="12">
        <f t="shared" si="7"/>
        <v>1509900</v>
      </c>
      <c r="L79" s="12">
        <f t="shared" si="8"/>
        <v>6300000</v>
      </c>
      <c r="M79" s="12">
        <f t="shared" si="9"/>
        <v>4790100</v>
      </c>
    </row>
    <row r="80" spans="1:13" s="2" customFormat="1" ht="47.25" customHeight="1" x14ac:dyDescent="0.2">
      <c r="A80" s="6">
        <v>701870</v>
      </c>
      <c r="B80" s="3" t="s">
        <v>8</v>
      </c>
      <c r="C80" s="5" t="s">
        <v>91</v>
      </c>
      <c r="D80" s="7"/>
      <c r="E80" s="4">
        <v>12</v>
      </c>
      <c r="F80" s="8">
        <v>8</v>
      </c>
      <c r="G80" s="8">
        <v>4</v>
      </c>
      <c r="H80" s="4">
        <v>0</v>
      </c>
      <c r="I80" s="12">
        <f t="shared" si="5"/>
        <v>2876000</v>
      </c>
      <c r="J80" s="12">
        <f t="shared" si="6"/>
        <v>862800</v>
      </c>
      <c r="K80" s="12">
        <f t="shared" si="7"/>
        <v>2013200</v>
      </c>
      <c r="L80" s="12">
        <f t="shared" si="8"/>
        <v>8400000</v>
      </c>
      <c r="M80" s="12">
        <f t="shared" si="9"/>
        <v>6386800</v>
      </c>
    </row>
    <row r="81" spans="1:13" s="2" customFormat="1" ht="47.25" customHeight="1" x14ac:dyDescent="0.2">
      <c r="A81" s="6">
        <v>701880</v>
      </c>
      <c r="B81" s="3" t="s">
        <v>8</v>
      </c>
      <c r="C81" s="5" t="s">
        <v>92</v>
      </c>
      <c r="D81" s="7"/>
      <c r="E81" s="4">
        <v>7.5</v>
      </c>
      <c r="F81" s="8">
        <v>5</v>
      </c>
      <c r="G81" s="8">
        <v>2.5</v>
      </c>
      <c r="H81" s="4">
        <v>0</v>
      </c>
      <c r="I81" s="12">
        <f t="shared" si="5"/>
        <v>1797500</v>
      </c>
      <c r="J81" s="12">
        <f t="shared" si="6"/>
        <v>539250</v>
      </c>
      <c r="K81" s="12">
        <f t="shared" si="7"/>
        <v>1258250</v>
      </c>
      <c r="L81" s="12">
        <f t="shared" si="8"/>
        <v>5250000</v>
      </c>
      <c r="M81" s="12">
        <f t="shared" si="9"/>
        <v>3991750</v>
      </c>
    </row>
    <row r="82" spans="1:13" s="2" customFormat="1" ht="47.25" customHeight="1" x14ac:dyDescent="0.2">
      <c r="A82" s="6">
        <v>701882</v>
      </c>
      <c r="B82" s="3" t="s">
        <v>8</v>
      </c>
      <c r="C82" s="5" t="s">
        <v>93</v>
      </c>
      <c r="D82" s="7"/>
      <c r="E82" s="4">
        <v>9</v>
      </c>
      <c r="F82" s="8">
        <v>6</v>
      </c>
      <c r="G82" s="8">
        <v>3</v>
      </c>
      <c r="H82" s="4">
        <v>0</v>
      </c>
      <c r="I82" s="12">
        <f t="shared" si="5"/>
        <v>2157000</v>
      </c>
      <c r="J82" s="12">
        <f t="shared" si="6"/>
        <v>647100</v>
      </c>
      <c r="K82" s="12">
        <f t="shared" si="7"/>
        <v>1509900</v>
      </c>
      <c r="L82" s="12">
        <f t="shared" si="8"/>
        <v>6300000</v>
      </c>
      <c r="M82" s="12">
        <f t="shared" si="9"/>
        <v>4790100</v>
      </c>
    </row>
    <row r="83" spans="1:13" s="2" customFormat="1" ht="47.25" customHeight="1" x14ac:dyDescent="0.2">
      <c r="A83" s="6">
        <v>701884</v>
      </c>
      <c r="B83" s="3" t="s">
        <v>8</v>
      </c>
      <c r="C83" s="5" t="s">
        <v>94</v>
      </c>
      <c r="D83" s="7"/>
      <c r="E83" s="4">
        <v>12</v>
      </c>
      <c r="F83" s="8">
        <v>8</v>
      </c>
      <c r="G83" s="8">
        <v>4</v>
      </c>
      <c r="H83" s="4">
        <v>0</v>
      </c>
      <c r="I83" s="12">
        <f t="shared" si="5"/>
        <v>2876000</v>
      </c>
      <c r="J83" s="12">
        <f t="shared" si="6"/>
        <v>862800</v>
      </c>
      <c r="K83" s="12">
        <f t="shared" si="7"/>
        <v>2013200</v>
      </c>
      <c r="L83" s="12">
        <f t="shared" si="8"/>
        <v>8400000</v>
      </c>
      <c r="M83" s="12">
        <f t="shared" si="9"/>
        <v>6386800</v>
      </c>
    </row>
    <row r="84" spans="1:13" s="2" customFormat="1" ht="47.25" customHeight="1" x14ac:dyDescent="0.2">
      <c r="A84" s="6">
        <v>701886</v>
      </c>
      <c r="B84" s="3" t="s">
        <v>8</v>
      </c>
      <c r="C84" s="5" t="s">
        <v>95</v>
      </c>
      <c r="D84" s="7"/>
      <c r="E84" s="4">
        <v>12</v>
      </c>
      <c r="F84" s="8">
        <v>8</v>
      </c>
      <c r="G84" s="8">
        <v>4</v>
      </c>
      <c r="H84" s="4">
        <v>0</v>
      </c>
      <c r="I84" s="12">
        <f t="shared" si="5"/>
        <v>2876000</v>
      </c>
      <c r="J84" s="12">
        <f t="shared" si="6"/>
        <v>862800</v>
      </c>
      <c r="K84" s="12">
        <f t="shared" si="7"/>
        <v>2013200</v>
      </c>
      <c r="L84" s="12">
        <f t="shared" si="8"/>
        <v>8400000</v>
      </c>
      <c r="M84" s="12">
        <f t="shared" si="9"/>
        <v>6386800</v>
      </c>
    </row>
    <row r="85" spans="1:13" s="2" customFormat="1" ht="47.25" customHeight="1" x14ac:dyDescent="0.2">
      <c r="A85" s="6">
        <v>701887</v>
      </c>
      <c r="B85" s="3" t="s">
        <v>8</v>
      </c>
      <c r="C85" s="5" t="s">
        <v>96</v>
      </c>
      <c r="D85" s="7"/>
      <c r="E85" s="4">
        <v>19.5</v>
      </c>
      <c r="F85" s="8">
        <v>13</v>
      </c>
      <c r="G85" s="8">
        <v>6.5</v>
      </c>
      <c r="H85" s="4">
        <v>0</v>
      </c>
      <c r="I85" s="12">
        <f t="shared" si="5"/>
        <v>4673500</v>
      </c>
      <c r="J85" s="12">
        <f t="shared" si="6"/>
        <v>1402050</v>
      </c>
      <c r="K85" s="12">
        <f t="shared" si="7"/>
        <v>3271450</v>
      </c>
      <c r="L85" s="12">
        <f t="shared" si="8"/>
        <v>13650000</v>
      </c>
      <c r="M85" s="12">
        <f t="shared" si="9"/>
        <v>10378550</v>
      </c>
    </row>
    <row r="86" spans="1:13" s="2" customFormat="1" ht="47.25" customHeight="1" x14ac:dyDescent="0.2">
      <c r="A86" s="6">
        <v>701892</v>
      </c>
      <c r="B86" s="3" t="s">
        <v>8</v>
      </c>
      <c r="C86" s="5" t="s">
        <v>97</v>
      </c>
      <c r="D86" s="7"/>
      <c r="E86" s="4">
        <v>9</v>
      </c>
      <c r="F86" s="8">
        <v>6</v>
      </c>
      <c r="G86" s="8">
        <v>3</v>
      </c>
      <c r="H86" s="4">
        <v>0</v>
      </c>
      <c r="I86" s="12">
        <f t="shared" si="5"/>
        <v>2157000</v>
      </c>
      <c r="J86" s="12">
        <f t="shared" si="6"/>
        <v>647100</v>
      </c>
      <c r="K86" s="12">
        <f t="shared" si="7"/>
        <v>1509900</v>
      </c>
      <c r="L86" s="12">
        <f t="shared" si="8"/>
        <v>6300000</v>
      </c>
      <c r="M86" s="12">
        <f t="shared" si="9"/>
        <v>4790100</v>
      </c>
    </row>
    <row r="87" spans="1:13" ht="43.5" customHeight="1" x14ac:dyDescent="0.2">
      <c r="A87" s="14" t="s">
        <v>102</v>
      </c>
      <c r="B87" s="14"/>
      <c r="C87" s="14"/>
      <c r="D87" s="14"/>
      <c r="E87" s="14"/>
      <c r="F87" s="14"/>
    </row>
  </sheetData>
  <mergeCells count="2">
    <mergeCell ref="A87:F87"/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سونوگرافی</vt:lpstr>
    </vt:vector>
  </TitlesOfParts>
  <Company>mums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زهرا قنبری</dc:creator>
  <cp:lastModifiedBy>اسماعیل اسدی</cp:lastModifiedBy>
  <dcterms:created xsi:type="dcterms:W3CDTF">2023-05-03T05:50:10Z</dcterms:created>
  <dcterms:modified xsi:type="dcterms:W3CDTF">2023-05-14T08:41:09Z</dcterms:modified>
</cp:coreProperties>
</file>